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codeName="ThisWorkbook"/>
  <xr:revisionPtr revIDLastSave="0" documentId="8_{6A26330E-028F-405E-B925-92EDF724923F}" xr6:coauthVersionLast="45" xr6:coauthVersionMax="45" xr10:uidLastSave="{00000000-0000-0000-0000-000000000000}"/>
  <bookViews>
    <workbookView xWindow="25080" yWindow="-2025" windowWidth="29040" windowHeight="15840" tabRatio="415" xr2:uid="{00000000-000D-0000-FFFF-FFFF00000000}"/>
  </bookViews>
  <sheets>
    <sheet name="Gantt" sheetId="11" r:id="rId1"/>
    <sheet name="How To" sheetId="12" r:id="rId2"/>
  </sheets>
  <definedNames>
    <definedName name="_xlnm.Print_Titles" localSheetId="0">Gantt!$4:$7</definedName>
    <definedName name="Project_Start">Gantt!$H$3</definedName>
    <definedName name="Scrolling_Increment">Gantt!$H$4</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1" l="1"/>
  <c r="H10" i="11" l="1"/>
  <c r="H11" i="11" s="1"/>
  <c r="H12" i="11" s="1"/>
  <c r="H13" i="11" s="1"/>
  <c r="H42" i="11"/>
  <c r="H43" i="11" s="1"/>
  <c r="H44" i="11" s="1"/>
  <c r="H41" i="11"/>
  <c r="H40" i="11"/>
  <c r="H37" i="11"/>
  <c r="H36" i="11"/>
  <c r="H34" i="11"/>
  <c r="H35" i="11"/>
  <c r="H33" i="11"/>
  <c r="H32" i="11"/>
  <c r="H31" i="11"/>
  <c r="H14" i="11" l="1"/>
  <c r="H20" i="11"/>
  <c r="H21" i="11" s="1"/>
  <c r="H24" i="11" s="1"/>
  <c r="H25" i="11" s="1"/>
  <c r="H26" i="11" s="1"/>
  <c r="H27" i="11" s="1"/>
  <c r="H17" i="11"/>
  <c r="H16" i="11"/>
  <c r="H22" i="11" l="1"/>
  <c r="H23" i="11" s="1"/>
  <c r="H28" i="11"/>
  <c r="H29" i="11" s="1"/>
  <c r="K5" i="11" l="1"/>
  <c r="K9" i="11" l="1"/>
  <c r="K12" i="11"/>
  <c r="K11" i="11"/>
  <c r="K10" i="11"/>
  <c r="K19" i="11"/>
  <c r="K15" i="11"/>
  <c r="K31" i="11"/>
  <c r="K32" i="11"/>
  <c r="K16" i="11"/>
  <c r="K7" i="11"/>
  <c r="K4" i="11"/>
  <c r="K21" i="11"/>
  <c r="K13" i="11"/>
  <c r="K46" i="11"/>
  <c r="K30" i="11"/>
  <c r="K17" i="11"/>
  <c r="K29" i="11"/>
  <c r="L5" i="11"/>
  <c r="K20" i="11"/>
  <c r="K22" i="11"/>
  <c r="K27" i="11"/>
  <c r="K28" i="11"/>
  <c r="K23" i="11"/>
  <c r="K24" i="11"/>
  <c r="K25" i="11"/>
  <c r="K26" i="11"/>
  <c r="L9" i="11" l="1"/>
  <c r="L12" i="11"/>
  <c r="L11" i="11"/>
  <c r="L10" i="11"/>
  <c r="L26" i="11"/>
  <c r="L25" i="11"/>
  <c r="L28" i="11"/>
  <c r="L15" i="11"/>
  <c r="L31" i="11"/>
  <c r="L21" i="11"/>
  <c r="L22" i="11"/>
  <c r="M5" i="11"/>
  <c r="L17" i="11"/>
  <c r="L46" i="11"/>
  <c r="L30" i="11"/>
  <c r="L13" i="11"/>
  <c r="L20" i="11"/>
  <c r="L29" i="11"/>
  <c r="L7" i="11"/>
  <c r="L19" i="11"/>
  <c r="L16" i="11"/>
  <c r="L27" i="11"/>
  <c r="L32" i="11"/>
  <c r="L23" i="11"/>
  <c r="L24" i="11"/>
  <c r="M10" i="11" l="1"/>
  <c r="M9" i="11"/>
  <c r="M12" i="11"/>
  <c r="M11" i="11"/>
  <c r="M16" i="11"/>
  <c r="M27" i="11"/>
  <c r="M20" i="11"/>
  <c r="M30" i="11"/>
  <c r="M22" i="11"/>
  <c r="M15" i="11"/>
  <c r="M23" i="11"/>
  <c r="M21" i="11"/>
  <c r="M29" i="11"/>
  <c r="M19" i="11"/>
  <c r="M13" i="11"/>
  <c r="M7" i="11"/>
  <c r="N5" i="11"/>
  <c r="M32" i="11"/>
  <c r="M31" i="11"/>
  <c r="M17" i="11"/>
  <c r="M46" i="11"/>
  <c r="M28" i="11"/>
  <c r="M24" i="11"/>
  <c r="M25" i="11"/>
  <c r="M26" i="11"/>
  <c r="N10" i="11" l="1"/>
  <c r="N9" i="11"/>
  <c r="N11" i="11"/>
  <c r="N12" i="11"/>
  <c r="N20" i="11"/>
  <c r="N29" i="11"/>
  <c r="N24" i="11"/>
  <c r="N16" i="11"/>
  <c r="N30" i="11"/>
  <c r="N23" i="11"/>
  <c r="N13" i="11"/>
  <c r="N46" i="11"/>
  <c r="N32" i="11"/>
  <c r="N19" i="11"/>
  <c r="N31" i="11"/>
  <c r="N7" i="11"/>
  <c r="N22" i="11"/>
  <c r="N17" i="11"/>
  <c r="N27" i="11"/>
  <c r="N21" i="11"/>
  <c r="N28" i="11"/>
  <c r="O5" i="11"/>
  <c r="N15" i="11"/>
  <c r="N26" i="11"/>
  <c r="N25" i="11"/>
  <c r="O11" i="11" l="1"/>
  <c r="O10" i="11"/>
  <c r="O9" i="11"/>
  <c r="O12" i="11"/>
  <c r="O22" i="11"/>
  <c r="O19" i="11"/>
  <c r="O32" i="11"/>
  <c r="O24" i="11"/>
  <c r="O21" i="11"/>
  <c r="O20" i="11"/>
  <c r="O26" i="11"/>
  <c r="O31" i="11"/>
  <c r="O17" i="11"/>
  <c r="O7" i="11"/>
  <c r="O28" i="11"/>
  <c r="O16" i="11"/>
  <c r="O23" i="11"/>
  <c r="P5" i="11"/>
  <c r="O27" i="11"/>
  <c r="O29" i="11"/>
  <c r="O30" i="11"/>
  <c r="O25" i="11"/>
  <c r="O15" i="11"/>
  <c r="O46" i="11"/>
  <c r="O13" i="11"/>
  <c r="P11" i="11" l="1"/>
  <c r="P10" i="11"/>
  <c r="P9" i="11"/>
  <c r="P12" i="11"/>
  <c r="P25" i="11"/>
  <c r="P32" i="11"/>
  <c r="P28" i="11"/>
  <c r="P26" i="11"/>
  <c r="P17" i="11"/>
  <c r="P23" i="11"/>
  <c r="P7" i="11"/>
  <c r="P24" i="11"/>
  <c r="P13" i="11"/>
  <c r="P15" i="11"/>
  <c r="P21" i="11"/>
  <c r="P19" i="11"/>
  <c r="Q5" i="11"/>
  <c r="P16" i="11"/>
  <c r="P29" i="11"/>
  <c r="P46" i="11"/>
  <c r="P31" i="11"/>
  <c r="P30" i="11"/>
  <c r="P27" i="11"/>
  <c r="P20" i="11"/>
  <c r="P22" i="11"/>
  <c r="Q12" i="11" l="1"/>
  <c r="Q11" i="11"/>
  <c r="Q10" i="11"/>
  <c r="Q9" i="11"/>
  <c r="Q13" i="11"/>
  <c r="Q15" i="11"/>
  <c r="Q23" i="11"/>
  <c r="Q31" i="11"/>
  <c r="Q32" i="11"/>
  <c r="Q7" i="11"/>
  <c r="Q30" i="11"/>
  <c r="Q29" i="11"/>
  <c r="Q28" i="11"/>
  <c r="Q16" i="11"/>
  <c r="Q22" i="11"/>
  <c r="Q25" i="11"/>
  <c r="Q21" i="11"/>
  <c r="Q20" i="11"/>
  <c r="Q24" i="11"/>
  <c r="Q27" i="11"/>
  <c r="Q17" i="11"/>
  <c r="Q46" i="11"/>
  <c r="Q19" i="11"/>
  <c r="Q26" i="11"/>
  <c r="R5" i="11"/>
  <c r="R11" i="11" l="1"/>
  <c r="R12" i="11"/>
  <c r="R10" i="11"/>
  <c r="R9" i="11"/>
  <c r="R19" i="11"/>
  <c r="R26" i="11"/>
  <c r="R46" i="11"/>
  <c r="R29" i="11"/>
  <c r="S5" i="11"/>
  <c r="R20" i="11"/>
  <c r="R21" i="11"/>
  <c r="R7" i="11"/>
  <c r="R31" i="11"/>
  <c r="R25" i="11"/>
  <c r="R4" i="11"/>
  <c r="R32" i="11"/>
  <c r="R13" i="11"/>
  <c r="R27" i="11"/>
  <c r="R16" i="11"/>
  <c r="R30" i="11"/>
  <c r="R17" i="11"/>
  <c r="R28" i="11"/>
  <c r="R23" i="11"/>
  <c r="R15" i="11"/>
  <c r="R24" i="11"/>
  <c r="R22" i="11"/>
  <c r="S9" i="11" l="1"/>
  <c r="S12" i="11"/>
  <c r="S11" i="11"/>
  <c r="S10" i="11"/>
  <c r="S23" i="11"/>
  <c r="S17" i="11"/>
  <c r="S19" i="11"/>
  <c r="S24" i="11"/>
  <c r="S20" i="11"/>
  <c r="S15" i="11"/>
  <c r="S16" i="11"/>
  <c r="S13" i="11"/>
  <c r="S28" i="11"/>
  <c r="S46" i="11"/>
  <c r="S7" i="11"/>
  <c r="S31" i="11"/>
  <c r="S21" i="11"/>
  <c r="S25" i="11"/>
  <c r="S22" i="11"/>
  <c r="S27" i="11"/>
  <c r="S30" i="11"/>
  <c r="S29" i="11"/>
  <c r="S26" i="11"/>
  <c r="S32" i="11"/>
  <c r="T5" i="11"/>
  <c r="T12" i="11" l="1"/>
  <c r="T9" i="11"/>
  <c r="T11" i="11"/>
  <c r="T10" i="11"/>
  <c r="T17" i="11"/>
  <c r="T23" i="11"/>
  <c r="T13" i="11"/>
  <c r="T24" i="11"/>
  <c r="T16" i="11"/>
  <c r="T20" i="11"/>
  <c r="T19" i="11"/>
  <c r="T25" i="11"/>
  <c r="T22" i="11"/>
  <c r="T32" i="11"/>
  <c r="T7" i="11"/>
  <c r="T28" i="11"/>
  <c r="T29" i="11"/>
  <c r="T27" i="11"/>
  <c r="T31" i="11"/>
  <c r="T46" i="11"/>
  <c r="T15" i="11"/>
  <c r="T30" i="11"/>
  <c r="T21" i="11"/>
  <c r="T26" i="11"/>
  <c r="U5" i="11"/>
  <c r="U10" i="11" l="1"/>
  <c r="U9" i="11"/>
  <c r="U12" i="11"/>
  <c r="U11" i="11"/>
  <c r="U27" i="11"/>
  <c r="U17" i="11"/>
  <c r="U24" i="11"/>
  <c r="U21" i="11"/>
  <c r="U16" i="11"/>
  <c r="V5" i="11"/>
  <c r="U28" i="11"/>
  <c r="U7" i="11"/>
  <c r="U32" i="11"/>
  <c r="U15" i="11"/>
  <c r="U19" i="11"/>
  <c r="U20" i="11"/>
  <c r="U29" i="11"/>
  <c r="U13" i="11"/>
  <c r="U22" i="11"/>
  <c r="U25" i="11"/>
  <c r="U23" i="11"/>
  <c r="U46" i="11"/>
  <c r="U31" i="11"/>
  <c r="U30" i="11"/>
  <c r="U26" i="11"/>
  <c r="V12" i="11" l="1"/>
  <c r="V10" i="11"/>
  <c r="V9" i="11"/>
  <c r="V11" i="11"/>
  <c r="V32" i="11"/>
  <c r="V19" i="11"/>
  <c r="W5" i="11"/>
  <c r="V13" i="11"/>
  <c r="V24" i="11"/>
  <c r="V21" i="11"/>
  <c r="V20" i="11"/>
  <c r="V25" i="11"/>
  <c r="V17" i="11"/>
  <c r="V46" i="11"/>
  <c r="V15" i="11"/>
  <c r="V30" i="11"/>
  <c r="V29" i="11"/>
  <c r="V31" i="11"/>
  <c r="V23" i="11"/>
  <c r="V27" i="11"/>
  <c r="V26" i="11"/>
  <c r="V22" i="11"/>
  <c r="V16" i="11"/>
  <c r="V7" i="11"/>
  <c r="V28" i="11"/>
  <c r="W11" i="11" l="1"/>
  <c r="W10" i="11"/>
  <c r="W9" i="11"/>
  <c r="W12" i="11"/>
  <c r="W17" i="11"/>
  <c r="W24" i="11"/>
  <c r="W7" i="11"/>
  <c r="W28" i="11"/>
  <c r="W23" i="11"/>
  <c r="W21" i="11"/>
  <c r="W16" i="11"/>
  <c r="W22" i="11"/>
  <c r="X5" i="11"/>
  <c r="W27" i="11"/>
  <c r="W19" i="11"/>
  <c r="W31" i="11"/>
  <c r="W30" i="11"/>
  <c r="W29" i="11"/>
  <c r="W15" i="11"/>
  <c r="W46" i="11"/>
  <c r="W26" i="11"/>
  <c r="W25" i="11"/>
  <c r="W20" i="11"/>
  <c r="W13" i="11"/>
  <c r="W32" i="11"/>
  <c r="X11" i="11" l="1"/>
  <c r="X10" i="11"/>
  <c r="X9" i="11"/>
  <c r="X12" i="11"/>
  <c r="X16" i="11"/>
  <c r="X31" i="11"/>
  <c r="X29" i="11"/>
  <c r="X23" i="11"/>
  <c r="X7" i="11"/>
  <c r="Y5" i="11"/>
  <c r="X17" i="11"/>
  <c r="X24" i="11"/>
  <c r="X27" i="11"/>
  <c r="X25" i="11"/>
  <c r="X19" i="11"/>
  <c r="X15" i="11"/>
  <c r="X30" i="11"/>
  <c r="X13" i="11"/>
  <c r="X32" i="11"/>
  <c r="X26" i="11"/>
  <c r="X28" i="11"/>
  <c r="X46" i="11"/>
  <c r="X20" i="11"/>
  <c r="X22" i="11"/>
  <c r="X21" i="11"/>
  <c r="Y12" i="11" l="1"/>
  <c r="Y11" i="11"/>
  <c r="Y10" i="11"/>
  <c r="Y9" i="11"/>
  <c r="Y19" i="11"/>
  <c r="Y22" i="11"/>
  <c r="Y31" i="11"/>
  <c r="Y21" i="11"/>
  <c r="Y28" i="11"/>
  <c r="Y17" i="11"/>
  <c r="Z5" i="11"/>
  <c r="Y26" i="11"/>
  <c r="Y13" i="11"/>
  <c r="Y4" i="11"/>
  <c r="Y15" i="11"/>
  <c r="Y25" i="11"/>
  <c r="Y23" i="11"/>
  <c r="Y27" i="11"/>
  <c r="Y30" i="11"/>
  <c r="Y29" i="11"/>
  <c r="Y32" i="11"/>
  <c r="Y16" i="11"/>
  <c r="Y46" i="11"/>
  <c r="Y7" i="11"/>
  <c r="Y20" i="11"/>
  <c r="Y24" i="11"/>
  <c r="Z10" i="11" l="1"/>
  <c r="Z12" i="11"/>
  <c r="Z11" i="11"/>
  <c r="Z9" i="11"/>
  <c r="Z27" i="11"/>
  <c r="Z22" i="11"/>
  <c r="Z30" i="11"/>
  <c r="Z16" i="11"/>
  <c r="Z17" i="11"/>
  <c r="Z24" i="11"/>
  <c r="Z31" i="11"/>
  <c r="Z26" i="11"/>
  <c r="Z21" i="11"/>
  <c r="Z23" i="11"/>
  <c r="Z29" i="11"/>
  <c r="AA5" i="11"/>
  <c r="Z19" i="11"/>
  <c r="Z25" i="11"/>
  <c r="Z46" i="11"/>
  <c r="Z32" i="11"/>
  <c r="Z7" i="11"/>
  <c r="Z20" i="11"/>
  <c r="Z28" i="11"/>
  <c r="Z13" i="11"/>
  <c r="Z15" i="11"/>
  <c r="AA9" i="11" l="1"/>
  <c r="AA12" i="11"/>
  <c r="AA11" i="11"/>
  <c r="AA10" i="11"/>
  <c r="AA15" i="11"/>
  <c r="AA21" i="11"/>
  <c r="AA20" i="11"/>
  <c r="AA29" i="11"/>
  <c r="AA28" i="11"/>
  <c r="AA32" i="11"/>
  <c r="AA16" i="11"/>
  <c r="AA30" i="11"/>
  <c r="AA19" i="11"/>
  <c r="AA13" i="11"/>
  <c r="AA22" i="11"/>
  <c r="AB5" i="11"/>
  <c r="AA25" i="11"/>
  <c r="AA31" i="11"/>
  <c r="AA46" i="11"/>
  <c r="AA17" i="11"/>
  <c r="AA27" i="11"/>
  <c r="AA24" i="11"/>
  <c r="AA23" i="11"/>
  <c r="AA26" i="11"/>
  <c r="AA7" i="11"/>
  <c r="AB9" i="11" l="1"/>
  <c r="AB12" i="11"/>
  <c r="AB11" i="11"/>
  <c r="AB10" i="11"/>
  <c r="AB30" i="11"/>
  <c r="AB24" i="11"/>
  <c r="AB17" i="11"/>
  <c r="AB19" i="11"/>
  <c r="AB7" i="11"/>
  <c r="AB22" i="11"/>
  <c r="AB26" i="11"/>
  <c r="AB28" i="11"/>
  <c r="AB25" i="11"/>
  <c r="AB21" i="11"/>
  <c r="AB31" i="11"/>
  <c r="AB23" i="11"/>
  <c r="AB20" i="11"/>
  <c r="AB46" i="11"/>
  <c r="AB16" i="11"/>
  <c r="AB13" i="11"/>
  <c r="AB27" i="11"/>
  <c r="AB15" i="11"/>
  <c r="AC5" i="11"/>
  <c r="AB29" i="11"/>
  <c r="AB32" i="11"/>
  <c r="AC10" i="11" l="1"/>
  <c r="AC9" i="11"/>
  <c r="AC12" i="11"/>
  <c r="AC11" i="11"/>
  <c r="AC21" i="11"/>
  <c r="AC26" i="11"/>
  <c r="AC30" i="11"/>
  <c r="AC22" i="11"/>
  <c r="AD5" i="11"/>
  <c r="AC28" i="11"/>
  <c r="AC13" i="11"/>
  <c r="AC29" i="11"/>
  <c r="AC24" i="11"/>
  <c r="AC23" i="11"/>
  <c r="AC31" i="11"/>
  <c r="AC27" i="11"/>
  <c r="AC19" i="11"/>
  <c r="AC16" i="11"/>
  <c r="AC25" i="11"/>
  <c r="AC32" i="11"/>
  <c r="AC7" i="11"/>
  <c r="AC15" i="11"/>
  <c r="AC17" i="11"/>
  <c r="AC46" i="11"/>
  <c r="AC20" i="11"/>
  <c r="AD10" i="11" l="1"/>
  <c r="AD9" i="11"/>
  <c r="AD12" i="11"/>
  <c r="AD11" i="11"/>
  <c r="AD31" i="11"/>
  <c r="AD25" i="11"/>
  <c r="AD32" i="11"/>
  <c r="AD27" i="11"/>
  <c r="AD7" i="11"/>
  <c r="AD28" i="11"/>
  <c r="AD29" i="11"/>
  <c r="AD13" i="11"/>
  <c r="AD30" i="11"/>
  <c r="AD22" i="11"/>
  <c r="AD21" i="11"/>
  <c r="AD15" i="11"/>
  <c r="AD17" i="11"/>
  <c r="AD16" i="11"/>
  <c r="AD23" i="11"/>
  <c r="AD46" i="11"/>
  <c r="AD26" i="11"/>
  <c r="AD19" i="11"/>
  <c r="AD24" i="11"/>
  <c r="AD20" i="11"/>
  <c r="AE5" i="11"/>
  <c r="AE11" i="11" l="1"/>
  <c r="AE10" i="11"/>
  <c r="AE9" i="11"/>
  <c r="AE12" i="11"/>
  <c r="AE27" i="11"/>
  <c r="AE24" i="11"/>
  <c r="AE28" i="11"/>
  <c r="AE32" i="11"/>
  <c r="AE46" i="11"/>
  <c r="AE30" i="11"/>
  <c r="AE13" i="11"/>
  <c r="AE15" i="11"/>
  <c r="AE19" i="11"/>
  <c r="AF5" i="11"/>
  <c r="AE7" i="11"/>
  <c r="AE21" i="11"/>
  <c r="AE29" i="11"/>
  <c r="AE23" i="11"/>
  <c r="AE22" i="11"/>
  <c r="AE31" i="11"/>
  <c r="AE17" i="11"/>
  <c r="AE16" i="11"/>
  <c r="AE26" i="11"/>
  <c r="AE20" i="11"/>
  <c r="AE25" i="11"/>
  <c r="AF11" i="11" l="1"/>
  <c r="AF10" i="11"/>
  <c r="AF9" i="11"/>
  <c r="AF12" i="11"/>
  <c r="AF29" i="11"/>
  <c r="AF16" i="11"/>
  <c r="AF4" i="11"/>
  <c r="AF32" i="11"/>
  <c r="AF20" i="11"/>
  <c r="AF23" i="11"/>
  <c r="AF25" i="11"/>
  <c r="AF24" i="11"/>
  <c r="AF13" i="11"/>
  <c r="AF30" i="11"/>
  <c r="AG5" i="11"/>
  <c r="AF19" i="11"/>
  <c r="AF17" i="11"/>
  <c r="AF26" i="11"/>
  <c r="AF28" i="11"/>
  <c r="AF15" i="11"/>
  <c r="AF7" i="11"/>
  <c r="AF46" i="11"/>
  <c r="AF21" i="11"/>
  <c r="AF27" i="11"/>
  <c r="AF22" i="11"/>
  <c r="AF31" i="11"/>
  <c r="AG12" i="11" l="1"/>
  <c r="AG11" i="11"/>
  <c r="AG10" i="11"/>
  <c r="AG9" i="11"/>
  <c r="AG22" i="11"/>
  <c r="AG26" i="11"/>
  <c r="AG25" i="11"/>
  <c r="AG17" i="11"/>
  <c r="AG7" i="11"/>
  <c r="AG29" i="11"/>
  <c r="AG32" i="11"/>
  <c r="AG16" i="11"/>
  <c r="AG24" i="11"/>
  <c r="AG46" i="11"/>
  <c r="AG27" i="11"/>
  <c r="AG23" i="11"/>
  <c r="AG15" i="11"/>
  <c r="AG20" i="11"/>
  <c r="AG30" i="11"/>
  <c r="AG21" i="11"/>
  <c r="AG28" i="11"/>
  <c r="AH5" i="11"/>
  <c r="AG13" i="11"/>
  <c r="AG31" i="11"/>
  <c r="AG19" i="11"/>
  <c r="AH12" i="11" l="1"/>
  <c r="AH11" i="11"/>
  <c r="AH10" i="11"/>
  <c r="AH9" i="11"/>
  <c r="AH31" i="11"/>
  <c r="AH7" i="11"/>
  <c r="AH17" i="11"/>
  <c r="AH30" i="11"/>
  <c r="AH19" i="11"/>
  <c r="AH27" i="11"/>
  <c r="AH24" i="11"/>
  <c r="AH26" i="11"/>
  <c r="AH23" i="11"/>
  <c r="AH32" i="11"/>
  <c r="AH28" i="11"/>
  <c r="AH22" i="11"/>
  <c r="AH25" i="11"/>
  <c r="AH16" i="11"/>
  <c r="AH20" i="11"/>
  <c r="AH46" i="11"/>
  <c r="AH21" i="11"/>
  <c r="AH15" i="11"/>
  <c r="AH29" i="11"/>
  <c r="AH13" i="11"/>
  <c r="AI5" i="11"/>
  <c r="AI9" i="11" l="1"/>
  <c r="AI12" i="11"/>
  <c r="AI11" i="11"/>
  <c r="AI10" i="11"/>
  <c r="AI20" i="11"/>
  <c r="AI15" i="11"/>
  <c r="AI25" i="11"/>
  <c r="AI30" i="11"/>
  <c r="AI26" i="11"/>
  <c r="AI28" i="11"/>
  <c r="AI23" i="11"/>
  <c r="AI31" i="11"/>
  <c r="AI27" i="11"/>
  <c r="AI16" i="11"/>
  <c r="AI22" i="11"/>
  <c r="AI29" i="11"/>
  <c r="AI32" i="11"/>
  <c r="AI21" i="11"/>
  <c r="AI7" i="11"/>
  <c r="AI19" i="11"/>
  <c r="AI24" i="11"/>
  <c r="AI17" i="11"/>
  <c r="AJ5" i="11"/>
  <c r="AI46" i="11"/>
  <c r="AI13" i="11"/>
  <c r="AJ9" i="11" l="1"/>
  <c r="AJ12" i="11"/>
  <c r="AJ11" i="11"/>
  <c r="AJ10" i="11"/>
  <c r="AJ22" i="11"/>
  <c r="AJ21" i="11"/>
  <c r="AJ7" i="11"/>
  <c r="AJ25" i="11"/>
  <c r="AJ16" i="11"/>
  <c r="AJ15" i="11"/>
  <c r="AJ32" i="11"/>
  <c r="AJ20" i="11"/>
  <c r="AK5" i="11"/>
  <c r="AJ31" i="11"/>
  <c r="AJ24" i="11"/>
  <c r="AJ23" i="11"/>
  <c r="AJ28" i="11"/>
  <c r="AJ13" i="11"/>
  <c r="AJ30" i="11"/>
  <c r="AJ19" i="11"/>
  <c r="AJ46" i="11"/>
  <c r="AJ17" i="11"/>
  <c r="AJ29" i="11"/>
  <c r="AJ27" i="11"/>
  <c r="AJ26" i="11"/>
  <c r="AK10" i="11" l="1"/>
  <c r="AK9" i="11"/>
  <c r="AK12" i="11"/>
  <c r="AK11" i="11"/>
  <c r="AK28" i="11"/>
  <c r="AK20" i="11"/>
  <c r="AK13" i="11"/>
  <c r="AK23" i="11"/>
  <c r="AK30" i="11"/>
  <c r="AL5" i="11"/>
  <c r="AK22" i="11"/>
  <c r="AK31" i="11"/>
  <c r="AK7" i="11"/>
  <c r="AK32" i="11"/>
  <c r="AK26" i="11"/>
  <c r="AK21" i="11"/>
  <c r="AK16" i="11"/>
  <c r="AK46" i="11"/>
  <c r="AK17" i="11"/>
  <c r="AK29" i="11"/>
  <c r="AK19" i="11"/>
  <c r="AK15" i="11"/>
  <c r="AK25" i="11"/>
  <c r="AK27" i="11"/>
  <c r="AK24" i="11"/>
  <c r="AL10" i="11" l="1"/>
  <c r="AL12" i="11"/>
  <c r="AL9" i="11"/>
  <c r="AL11" i="11"/>
  <c r="AL20" i="11"/>
  <c r="AL22" i="11"/>
  <c r="AL28" i="11"/>
  <c r="AL24" i="11"/>
  <c r="AL25" i="11"/>
  <c r="AL15" i="11"/>
  <c r="AL7" i="11"/>
  <c r="AL32" i="11"/>
  <c r="AL17" i="11"/>
  <c r="AL19" i="11"/>
  <c r="AL21" i="11"/>
  <c r="AL26" i="11"/>
  <c r="AM5" i="11"/>
  <c r="AL27" i="11"/>
  <c r="AL16" i="11"/>
  <c r="AL46" i="11"/>
  <c r="AL29" i="11"/>
  <c r="AL30" i="11"/>
  <c r="AL13" i="11"/>
  <c r="AL31" i="11"/>
  <c r="AL23" i="11"/>
  <c r="AM11" i="11" l="1"/>
  <c r="AM10" i="11"/>
  <c r="AM9" i="11"/>
  <c r="AM12" i="11"/>
  <c r="AM29" i="11"/>
  <c r="AM7" i="11"/>
  <c r="AM4" i="11"/>
  <c r="AM19" i="11"/>
  <c r="AM13" i="11"/>
  <c r="AM28" i="11"/>
  <c r="AM16" i="11"/>
  <c r="AM32" i="11"/>
  <c r="AM21" i="11"/>
  <c r="AM46" i="11"/>
  <c r="AM20" i="11"/>
  <c r="AM23" i="11"/>
  <c r="AM15" i="11"/>
  <c r="AM24" i="11"/>
  <c r="AM17" i="11"/>
  <c r="AM31" i="11"/>
  <c r="AM26" i="11"/>
  <c r="AM25" i="11"/>
  <c r="AM22" i="11"/>
  <c r="AM30" i="11"/>
  <c r="AM27" i="11"/>
  <c r="AN5" i="11"/>
  <c r="AN46" i="11" l="1"/>
  <c r="AN27" i="11"/>
  <c r="AN31" i="11"/>
  <c r="AN23" i="11"/>
  <c r="AN12" i="11"/>
  <c r="AN11" i="11"/>
  <c r="AN30" i="11"/>
  <c r="AN7" i="11"/>
  <c r="AN32" i="11"/>
  <c r="AN26" i="11"/>
  <c r="AN22" i="11"/>
  <c r="AN19" i="11"/>
  <c r="AO5" i="11"/>
  <c r="AN15" i="11"/>
  <c r="AN13" i="11"/>
  <c r="AN21" i="11"/>
  <c r="AN29" i="11"/>
  <c r="AN24" i="11"/>
  <c r="AN10" i="11"/>
  <c r="AN28" i="11"/>
  <c r="AN9" i="11"/>
  <c r="AN25" i="11"/>
  <c r="AN20" i="11"/>
  <c r="AN16" i="11"/>
  <c r="AN17" i="11"/>
  <c r="AO32" i="11" l="1"/>
  <c r="AO28" i="11"/>
  <c r="AO15" i="11"/>
  <c r="AO10" i="11"/>
  <c r="AO25" i="11"/>
  <c r="AO24" i="11"/>
  <c r="AO26" i="11"/>
  <c r="AO19" i="11"/>
  <c r="AO29" i="11"/>
  <c r="AO7" i="11"/>
  <c r="AO11" i="11"/>
  <c r="AO22" i="11"/>
  <c r="AO21" i="11"/>
  <c r="AP5" i="11"/>
  <c r="AO30" i="11"/>
  <c r="AO20" i="11"/>
  <c r="AO16" i="11"/>
  <c r="AO17" i="11"/>
  <c r="AO9" i="11"/>
  <c r="AO27" i="11"/>
  <c r="AO23" i="11"/>
  <c r="AO12" i="11"/>
  <c r="AO31" i="11"/>
  <c r="AO46" i="11"/>
  <c r="AO13" i="11"/>
  <c r="AP21" i="11" l="1"/>
  <c r="AP10" i="11"/>
  <c r="AP32" i="11"/>
  <c r="AP24" i="11"/>
  <c r="AP29" i="11"/>
  <c r="AP15" i="11"/>
  <c r="AQ5" i="11"/>
  <c r="AP7" i="11"/>
  <c r="AP11" i="11"/>
  <c r="AP26" i="11"/>
  <c r="AP25" i="11"/>
  <c r="AP17" i="11"/>
  <c r="AP27" i="11"/>
  <c r="AP20" i="11"/>
  <c r="AP13" i="11"/>
  <c r="AP30" i="11"/>
  <c r="AP31" i="11"/>
  <c r="AP23" i="11"/>
  <c r="AP9" i="11"/>
  <c r="AP46" i="11"/>
  <c r="AP22" i="11"/>
  <c r="AP12" i="11"/>
  <c r="AP16" i="11"/>
  <c r="AP28" i="11"/>
  <c r="AP19" i="11"/>
  <c r="AQ15" i="11" l="1"/>
  <c r="AQ9" i="11"/>
  <c r="AQ20" i="11"/>
  <c r="AQ22" i="11"/>
  <c r="AQ7" i="11"/>
  <c r="AQ21" i="11"/>
  <c r="AQ17" i="11"/>
  <c r="AQ11" i="11"/>
  <c r="AQ29" i="11"/>
  <c r="AQ27" i="11"/>
  <c r="AQ13" i="11"/>
  <c r="AR5" i="11"/>
  <c r="AQ10" i="11"/>
  <c r="AQ46" i="11"/>
  <c r="AQ26" i="11"/>
  <c r="AQ23" i="11"/>
  <c r="AQ12" i="11"/>
  <c r="AQ19" i="11"/>
  <c r="AQ25" i="11"/>
  <c r="AQ24" i="11"/>
  <c r="AQ16" i="11"/>
  <c r="AQ30" i="11"/>
  <c r="AQ31" i="11"/>
  <c r="AQ32" i="11"/>
  <c r="AQ28" i="11"/>
  <c r="AR11" i="11" l="1"/>
  <c r="AR10" i="11"/>
  <c r="AR32" i="11"/>
  <c r="AR9" i="11"/>
  <c r="AR22" i="11"/>
  <c r="AR13" i="11"/>
  <c r="AR7" i="11"/>
  <c r="AR26" i="11"/>
  <c r="AR28" i="11"/>
  <c r="AR17" i="11"/>
  <c r="AR19" i="11"/>
  <c r="AR29" i="11"/>
  <c r="AR23" i="11"/>
  <c r="AR12" i="11"/>
  <c r="AR21" i="11"/>
  <c r="AR25" i="11"/>
  <c r="AR15" i="11"/>
  <c r="AR46" i="11"/>
  <c r="AR31" i="11"/>
  <c r="AR30" i="11"/>
  <c r="AR16" i="11"/>
  <c r="AR27" i="11"/>
  <c r="AS5" i="11"/>
  <c r="AR20" i="11"/>
  <c r="AR24" i="11"/>
  <c r="AS12" i="11" l="1"/>
  <c r="AS11" i="11"/>
  <c r="AS32" i="11"/>
  <c r="AS21" i="11"/>
  <c r="AS13" i="11"/>
  <c r="AS19" i="11"/>
  <c r="AS10" i="11"/>
  <c r="AT5" i="11"/>
  <c r="AS22" i="11"/>
  <c r="AS9" i="11"/>
  <c r="AS25" i="11"/>
  <c r="AS20" i="11"/>
  <c r="AS31" i="11"/>
  <c r="AS30" i="11"/>
  <c r="AS27" i="11"/>
  <c r="AS24" i="11"/>
  <c r="AS16" i="11"/>
  <c r="AS26" i="11"/>
  <c r="AS7" i="11"/>
  <c r="AS15" i="11"/>
  <c r="AS23" i="11"/>
  <c r="AS17" i="11"/>
  <c r="AS28" i="11"/>
  <c r="AS46" i="11"/>
  <c r="AS29" i="11"/>
  <c r="AT21" i="11" l="1"/>
  <c r="AT13" i="11"/>
  <c r="AT31" i="11"/>
  <c r="AT10" i="11"/>
  <c r="AT19" i="11"/>
  <c r="AT9" i="11"/>
  <c r="AT4" i="11"/>
  <c r="AT23" i="11"/>
  <c r="AT46" i="11"/>
  <c r="AT26" i="11"/>
  <c r="AT28" i="11"/>
  <c r="AT7" i="11"/>
  <c r="AT12" i="11"/>
  <c r="AT30" i="11"/>
  <c r="AT25" i="11"/>
  <c r="AT24" i="11"/>
  <c r="AT29" i="11"/>
  <c r="AT32" i="11"/>
  <c r="AT16" i="11"/>
  <c r="AT17" i="11"/>
  <c r="AT11" i="11"/>
  <c r="AT22" i="11"/>
  <c r="AT27" i="11"/>
  <c r="AT15" i="11"/>
  <c r="AT20" i="11"/>
  <c r="AU5" i="11"/>
  <c r="AU22" i="11" l="1"/>
  <c r="AU7" i="11"/>
  <c r="AU17" i="11"/>
  <c r="AU21" i="11"/>
  <c r="AU31" i="11"/>
  <c r="AU28" i="11"/>
  <c r="AU26" i="11"/>
  <c r="AU24" i="11"/>
  <c r="AU46" i="11"/>
  <c r="AU16" i="11"/>
  <c r="AU19" i="11"/>
  <c r="AU9" i="11"/>
  <c r="AU20" i="11"/>
  <c r="AU10" i="11"/>
  <c r="AU15" i="11"/>
  <c r="AU32" i="11"/>
  <c r="AU12" i="11"/>
  <c r="AU27" i="11"/>
  <c r="AU29" i="11"/>
  <c r="AU25" i="11"/>
  <c r="AU13" i="11"/>
  <c r="AU23" i="11"/>
  <c r="AU11" i="11"/>
  <c r="AU30" i="11"/>
  <c r="AV5" i="11"/>
  <c r="AV46" i="11" l="1"/>
  <c r="AV17" i="11"/>
  <c r="AV27" i="11"/>
  <c r="AV25" i="11"/>
  <c r="AV19" i="11"/>
  <c r="AV11" i="11"/>
  <c r="AV12" i="11"/>
  <c r="AV30" i="11"/>
  <c r="AV9" i="11"/>
  <c r="AV21" i="11"/>
  <c r="AV29" i="11"/>
  <c r="AV32" i="11"/>
  <c r="AV15" i="11"/>
  <c r="AV20" i="11"/>
  <c r="AV31" i="11"/>
  <c r="AV10" i="11"/>
  <c r="AV7" i="11"/>
  <c r="AV13" i="11"/>
  <c r="AV28" i="11"/>
  <c r="AV22" i="11"/>
  <c r="AV24" i="11"/>
  <c r="AV16" i="11"/>
  <c r="AW5" i="11"/>
  <c r="AV26" i="11"/>
  <c r="AV23" i="11"/>
  <c r="AW10" i="11" l="1"/>
  <c r="AW23" i="11"/>
  <c r="AW30" i="11"/>
  <c r="AW28" i="11"/>
  <c r="AW26" i="11"/>
  <c r="AW7" i="11"/>
  <c r="AW29" i="11"/>
  <c r="AW11" i="11"/>
  <c r="AW16" i="11"/>
  <c r="AW22" i="11"/>
  <c r="AW31" i="11"/>
  <c r="AW25" i="11"/>
  <c r="AX5" i="11"/>
  <c r="AW32" i="11"/>
  <c r="AW27" i="11"/>
  <c r="AW21" i="11"/>
  <c r="AW20" i="11"/>
  <c r="AW24" i="11"/>
  <c r="AW12" i="11"/>
  <c r="AW19" i="11"/>
  <c r="AW15" i="11"/>
  <c r="AW17" i="11"/>
  <c r="AW46" i="11"/>
  <c r="AW9" i="11"/>
  <c r="AW13" i="11"/>
  <c r="AX11" i="11" l="1"/>
  <c r="AX16" i="11"/>
  <c r="AX30" i="11"/>
  <c r="AX24" i="11"/>
  <c r="AY5" i="11"/>
  <c r="AX25" i="11"/>
  <c r="AX7" i="11"/>
  <c r="AX32" i="11"/>
  <c r="AX28" i="11"/>
  <c r="AX46" i="11"/>
  <c r="AX9" i="11"/>
  <c r="AX20" i="11"/>
  <c r="AX10" i="11"/>
  <c r="AX15" i="11"/>
  <c r="AX19" i="11"/>
  <c r="AX26" i="11"/>
  <c r="AX13" i="11"/>
  <c r="AX12" i="11"/>
  <c r="AX17" i="11"/>
  <c r="AX21" i="11"/>
  <c r="AX23" i="11"/>
  <c r="AX31" i="11"/>
  <c r="AX29" i="11"/>
  <c r="AX22" i="11"/>
  <c r="AX27" i="11"/>
  <c r="AY27" i="11" l="1"/>
  <c r="AY7" i="11"/>
  <c r="AY17" i="11"/>
  <c r="AY15" i="11"/>
  <c r="AY12" i="11"/>
  <c r="AY24" i="11"/>
  <c r="AY31" i="11"/>
  <c r="AY30" i="11"/>
  <c r="AY28" i="11"/>
  <c r="AY13" i="11"/>
  <c r="AY29" i="11"/>
  <c r="AY19" i="11"/>
  <c r="AY25" i="11"/>
  <c r="AY9" i="11"/>
  <c r="AY20" i="11"/>
  <c r="AY23" i="11"/>
  <c r="AY21" i="11"/>
  <c r="AY26" i="11"/>
  <c r="AY16" i="11"/>
  <c r="AY22" i="11"/>
  <c r="AY11" i="11"/>
  <c r="AZ5" i="11"/>
  <c r="AY32" i="11"/>
  <c r="AY46" i="11"/>
  <c r="AY10" i="11"/>
  <c r="AZ32" i="11" l="1"/>
  <c r="AZ10" i="11"/>
  <c r="AZ19" i="11"/>
  <c r="AZ26" i="11"/>
  <c r="AZ13" i="11"/>
  <c r="AZ12" i="11"/>
  <c r="AZ15" i="11"/>
  <c r="AZ46" i="11"/>
  <c r="AZ30" i="11"/>
  <c r="AZ11" i="11"/>
  <c r="AZ24" i="11"/>
  <c r="AZ16" i="11"/>
  <c r="AZ7" i="11"/>
  <c r="AZ20" i="11"/>
  <c r="AZ29" i="11"/>
  <c r="AZ23" i="11"/>
  <c r="AZ22" i="11"/>
  <c r="AZ27" i="11"/>
  <c r="AZ21" i="11"/>
  <c r="AZ28" i="11"/>
  <c r="AZ25" i="11"/>
  <c r="AZ17" i="11"/>
  <c r="AZ9" i="11"/>
  <c r="AZ31" i="11"/>
  <c r="BA5" i="11"/>
  <c r="BA19" i="11" l="1"/>
  <c r="BA27" i="11"/>
  <c r="BA23" i="11"/>
  <c r="BA7" i="11"/>
  <c r="BA17" i="11"/>
  <c r="BA4" i="11"/>
  <c r="BA29" i="11"/>
  <c r="BA46" i="11"/>
  <c r="BA10" i="11"/>
  <c r="BA15" i="11"/>
  <c r="BA13" i="11"/>
  <c r="BA30" i="11"/>
  <c r="BA16" i="11"/>
  <c r="BA32" i="11"/>
  <c r="BA24" i="11"/>
  <c r="BA22" i="11"/>
  <c r="BA21" i="11"/>
  <c r="BA11" i="11"/>
  <c r="BA31" i="11"/>
  <c r="BA25" i="11"/>
  <c r="BA12" i="11"/>
  <c r="BA9" i="11"/>
  <c r="BA26" i="11"/>
  <c r="BA20" i="11"/>
  <c r="BA28" i="11"/>
  <c r="BB5" i="11"/>
  <c r="BB16" i="11" l="1"/>
  <c r="BB22" i="11"/>
  <c r="BB23" i="11"/>
  <c r="BB19" i="11"/>
  <c r="BB17" i="11"/>
  <c r="BB31" i="11"/>
  <c r="BB12" i="11"/>
  <c r="BB46" i="11"/>
  <c r="BB10" i="11"/>
  <c r="BB27" i="11"/>
  <c r="BB24" i="11"/>
  <c r="BB7" i="11"/>
  <c r="BB29" i="11"/>
  <c r="BC5" i="11"/>
  <c r="BB11" i="11"/>
  <c r="BB28" i="11"/>
  <c r="BB9" i="11"/>
  <c r="BB26" i="11"/>
  <c r="BB13" i="11"/>
  <c r="BB32" i="11"/>
  <c r="BB21" i="11"/>
  <c r="BB30" i="11"/>
  <c r="BB15" i="11"/>
  <c r="BB20" i="11"/>
  <c r="BB25" i="11"/>
  <c r="BC15" i="11" l="1"/>
  <c r="BC12" i="11"/>
  <c r="BC17" i="11"/>
  <c r="BC26" i="11"/>
  <c r="BC30" i="11"/>
  <c r="BC24" i="11"/>
  <c r="BC28" i="11"/>
  <c r="BC13" i="11"/>
  <c r="BC23" i="11"/>
  <c r="BC9" i="11"/>
  <c r="BC7" i="11"/>
  <c r="BC27" i="11"/>
  <c r="BC10" i="11"/>
  <c r="BC20" i="11"/>
  <c r="BC29" i="11"/>
  <c r="BC11" i="11"/>
  <c r="BC46" i="11"/>
  <c r="BC31" i="11"/>
  <c r="BD5" i="11"/>
  <c r="BC22" i="11"/>
  <c r="BC25" i="11"/>
  <c r="BC32" i="11"/>
  <c r="BC16" i="11"/>
  <c r="BC19" i="11"/>
  <c r="BC21" i="11"/>
  <c r="BD17" i="11" l="1"/>
  <c r="BD10" i="11"/>
  <c r="BD27" i="11"/>
  <c r="BD12" i="11"/>
  <c r="BD11" i="11"/>
  <c r="BD22" i="11"/>
  <c r="BE5" i="11"/>
  <c r="BD20" i="11"/>
  <c r="BD16" i="11"/>
  <c r="BD31" i="11"/>
  <c r="BD19" i="11"/>
  <c r="BD23" i="11"/>
  <c r="BD28" i="11"/>
  <c r="BD32" i="11"/>
  <c r="BD13" i="11"/>
  <c r="BD15" i="11"/>
  <c r="BD9" i="11"/>
  <c r="BD29" i="11"/>
  <c r="BD26" i="11"/>
  <c r="BD24" i="11"/>
  <c r="BD46" i="11"/>
  <c r="BD30" i="11"/>
  <c r="BD21" i="11"/>
  <c r="BD25" i="11"/>
  <c r="BD7" i="11"/>
  <c r="BE15" i="11" l="1"/>
  <c r="BE23" i="11"/>
  <c r="BE21" i="11"/>
  <c r="BE17" i="11"/>
  <c r="BE19" i="11"/>
  <c r="BE22" i="11"/>
  <c r="BE7" i="11"/>
  <c r="BE26" i="11"/>
  <c r="BE11" i="11"/>
  <c r="BE31" i="11"/>
  <c r="BE24" i="11"/>
  <c r="BE9" i="11"/>
  <c r="BE20" i="11"/>
  <c r="BE29" i="11"/>
  <c r="BE16" i="11"/>
  <c r="BE25" i="11"/>
  <c r="BE27" i="11"/>
  <c r="BE12" i="11"/>
  <c r="BE10" i="11"/>
  <c r="BE28" i="11"/>
  <c r="BE30" i="11"/>
  <c r="BE13" i="11"/>
  <c r="BE46" i="11"/>
  <c r="BE32" i="11"/>
  <c r="BF5" i="11"/>
  <c r="BF26" i="11" l="1"/>
  <c r="BF25" i="11"/>
  <c r="BF27" i="11"/>
  <c r="BF31" i="11"/>
  <c r="BF10" i="11"/>
  <c r="BF12" i="11"/>
  <c r="BF32" i="11"/>
  <c r="BF19" i="11"/>
  <c r="BF24" i="11"/>
  <c r="BF13" i="11"/>
  <c r="BF28" i="11"/>
  <c r="BF9" i="11"/>
  <c r="BF11" i="11"/>
  <c r="BF22" i="11"/>
  <c r="BG5" i="11"/>
  <c r="BF20" i="11"/>
  <c r="BF17" i="11"/>
  <c r="BF46" i="11"/>
  <c r="BF29" i="11"/>
  <c r="BF23" i="11"/>
  <c r="BF7" i="11"/>
  <c r="BF30" i="11"/>
  <c r="BF15" i="11"/>
  <c r="BF16" i="11"/>
  <c r="BF21" i="11"/>
  <c r="BG27" i="11" l="1"/>
  <c r="BG19" i="11"/>
  <c r="BG26" i="11"/>
  <c r="BG20" i="11"/>
  <c r="BG13" i="11"/>
  <c r="BG17" i="11"/>
  <c r="BG9" i="11"/>
  <c r="BG15" i="11"/>
  <c r="BG30" i="11"/>
  <c r="BG22" i="11"/>
  <c r="BG29" i="11"/>
  <c r="BG32" i="11"/>
  <c r="BG21" i="11"/>
  <c r="BG23" i="11"/>
  <c r="BG46" i="11"/>
  <c r="BG11" i="11"/>
  <c r="BG12" i="11"/>
  <c r="BG16" i="11"/>
  <c r="BG24" i="11"/>
  <c r="BH5" i="11"/>
  <c r="BG10" i="11"/>
  <c r="BG31" i="11"/>
  <c r="BG7" i="11"/>
  <c r="BG25" i="11"/>
  <c r="BG28" i="11"/>
  <c r="BH21" i="11" l="1"/>
  <c r="BH25" i="11"/>
  <c r="BH31" i="11"/>
  <c r="BH29" i="11"/>
  <c r="BH27" i="11"/>
  <c r="BH13" i="11"/>
  <c r="BH16" i="11"/>
  <c r="BH19" i="11"/>
  <c r="BH22" i="11"/>
  <c r="BH26" i="11"/>
  <c r="BH17" i="11"/>
  <c r="BH9" i="11"/>
  <c r="BH28" i="11"/>
  <c r="BH32" i="11"/>
  <c r="BH30" i="11"/>
  <c r="BH4" i="11"/>
  <c r="BH24" i="11"/>
  <c r="BH11" i="11"/>
  <c r="BH15" i="11"/>
  <c r="BH23" i="11"/>
  <c r="BH7" i="11"/>
  <c r="BH46" i="11"/>
  <c r="BI5" i="11"/>
  <c r="BH10" i="11"/>
  <c r="BH20" i="11"/>
  <c r="BH12" i="11"/>
  <c r="BI19" i="11" l="1"/>
  <c r="BI10" i="11"/>
  <c r="BI30" i="11"/>
  <c r="BI31" i="11"/>
  <c r="BI13" i="11"/>
  <c r="BI24" i="11"/>
  <c r="BI27" i="11"/>
  <c r="BI28" i="11"/>
  <c r="BI17" i="11"/>
  <c r="BI11" i="11"/>
  <c r="BI20" i="11"/>
  <c r="BI9" i="11"/>
  <c r="BI16" i="11"/>
  <c r="BI25" i="11"/>
  <c r="BI22" i="11"/>
  <c r="BI26" i="11"/>
  <c r="BI46" i="11"/>
  <c r="BI29" i="11"/>
  <c r="BI15" i="11"/>
  <c r="BI12" i="11"/>
  <c r="BJ5" i="11"/>
  <c r="BI32" i="11"/>
  <c r="BI21" i="11"/>
  <c r="BI23" i="11"/>
  <c r="BI7" i="11"/>
  <c r="BJ29" i="11" l="1"/>
  <c r="BJ22" i="11"/>
  <c r="BJ32" i="11"/>
  <c r="BJ13" i="11"/>
  <c r="BJ31" i="11"/>
  <c r="BJ27" i="11"/>
  <c r="BJ19" i="11"/>
  <c r="BJ46" i="11"/>
  <c r="BJ24" i="11"/>
  <c r="BJ17" i="11"/>
  <c r="BJ10" i="11"/>
  <c r="BJ9" i="11"/>
  <c r="BJ16" i="11"/>
  <c r="BJ26" i="11"/>
  <c r="BJ15" i="11"/>
  <c r="BJ25" i="11"/>
  <c r="BJ20" i="11"/>
  <c r="BJ21" i="11"/>
  <c r="BJ28" i="11"/>
  <c r="BJ7" i="11"/>
  <c r="BJ12" i="11"/>
  <c r="BJ11" i="11"/>
  <c r="BJ23" i="11"/>
  <c r="BK5" i="11"/>
  <c r="BJ30" i="11"/>
  <c r="BK23" i="11" l="1"/>
  <c r="BK11" i="11"/>
  <c r="BK16" i="11"/>
  <c r="BK28" i="11"/>
  <c r="BK27" i="11"/>
  <c r="BK26" i="11"/>
  <c r="BK30" i="11"/>
  <c r="BK32" i="11"/>
  <c r="BK20" i="11"/>
  <c r="BK29" i="11"/>
  <c r="BL5" i="11"/>
  <c r="BK10" i="11"/>
  <c r="BK46" i="11"/>
  <c r="BK22" i="11"/>
  <c r="BK12" i="11"/>
  <c r="BK21" i="11"/>
  <c r="BK25" i="11"/>
  <c r="BK19" i="11"/>
  <c r="BK24" i="11"/>
  <c r="BK13" i="11"/>
  <c r="BK7" i="11"/>
  <c r="BK9" i="11"/>
  <c r="BK31" i="11"/>
  <c r="BK17" i="11"/>
  <c r="BK15" i="11"/>
  <c r="BL10" i="11" l="1"/>
  <c r="BL32" i="11"/>
  <c r="BL20" i="11"/>
  <c r="BM5" i="11"/>
  <c r="BL7" i="11"/>
  <c r="BL13" i="11"/>
  <c r="BL22" i="11"/>
  <c r="BL24" i="11"/>
  <c r="BL23" i="11"/>
  <c r="BL25" i="11"/>
  <c r="BL12" i="11"/>
  <c r="BL26" i="11"/>
  <c r="BL28" i="11"/>
  <c r="BL29" i="11"/>
  <c r="BL27" i="11"/>
  <c r="BL9" i="11"/>
  <c r="BL11" i="11"/>
  <c r="BL16" i="11"/>
  <c r="BL31" i="11"/>
  <c r="BL46" i="11"/>
  <c r="BL21" i="11"/>
  <c r="BL19" i="11"/>
  <c r="BL30" i="11"/>
  <c r="BL15" i="11"/>
  <c r="BL17" i="11"/>
  <c r="BM17" i="11" l="1"/>
  <c r="BM13" i="11"/>
  <c r="BM19" i="11"/>
  <c r="BM7" i="11"/>
  <c r="BM27" i="11"/>
  <c r="BM11" i="11"/>
  <c r="BN5" i="11"/>
  <c r="BM15" i="11"/>
  <c r="BM26" i="11"/>
  <c r="BM20" i="11"/>
  <c r="BM21" i="11"/>
  <c r="BM25" i="11"/>
  <c r="BM31" i="11"/>
  <c r="BM10" i="11"/>
  <c r="BM24" i="11"/>
  <c r="BM28" i="11"/>
  <c r="BM22" i="11"/>
  <c r="BM16" i="11"/>
  <c r="BM12" i="11"/>
  <c r="BM29" i="11"/>
  <c r="BM23" i="11"/>
  <c r="BM9" i="11"/>
  <c r="BM30" i="11"/>
  <c r="BM32" i="11"/>
  <c r="BM46" i="11"/>
  <c r="BN16" i="11" l="1"/>
  <c r="BN22" i="11"/>
  <c r="BN32" i="11"/>
  <c r="BN20" i="11"/>
  <c r="BN31" i="11"/>
  <c r="BN19" i="11"/>
  <c r="BN10" i="11"/>
  <c r="BN17" i="11"/>
  <c r="BN29" i="11"/>
  <c r="BN13" i="11"/>
  <c r="BN23" i="11"/>
  <c r="BN12" i="11"/>
  <c r="BN24" i="11"/>
  <c r="BN15" i="11"/>
  <c r="BN46" i="11"/>
  <c r="BN7" i="11"/>
  <c r="BN26" i="11"/>
  <c r="BN25" i="11"/>
  <c r="BN27" i="11"/>
  <c r="BN11" i="11"/>
  <c r="BN30" i="11"/>
  <c r="BN28" i="11"/>
  <c r="BN21" i="11"/>
  <c r="BN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9" authorId="0" shapeId="0" xr:uid="{F0611F52-0558-46BE-ADE5-28DDDE915ABD}">
      <text>
        <r>
          <rPr>
            <b/>
            <sz val="9"/>
            <color indexed="81"/>
            <rFont val="Tahoma"/>
            <family val="2"/>
          </rPr>
          <t>Author:</t>
        </r>
        <r>
          <rPr>
            <sz val="9"/>
            <color indexed="81"/>
            <rFont val="Tahoma"/>
            <family val="2"/>
          </rPr>
          <t xml:space="preserve">
Should the schedule be set before the member orientation, or after speaking with all of them and getting information about best times/ potential conflicts?</t>
        </r>
      </text>
    </comment>
  </commentList>
</comments>
</file>

<file path=xl/sharedStrings.xml><?xml version="1.0" encoding="utf-8"?>
<sst xmlns="http://schemas.openxmlformats.org/spreadsheetml/2006/main" count="172" uniqueCount="141">
  <si>
    <t>About This Template</t>
  </si>
  <si>
    <t>This is an empty row</t>
  </si>
  <si>
    <t>Category</t>
  </si>
  <si>
    <t>Assigned To</t>
  </si>
  <si>
    <t>Progress</t>
  </si>
  <si>
    <t>Start</t>
  </si>
  <si>
    <t>Project Start Date:</t>
  </si>
  <si>
    <t>Enter Company Name in cell B2.
A legend is in cells I2 through AC2.</t>
  </si>
  <si>
    <t>A Scrolling Increment is in cell F4. 
Months for the dates in row 5 are displayed starting in cells I4 through cell BL4.
Do not modify these cells. They are auto updated based on the project start date in cell F3.</t>
  </si>
  <si>
    <t>Cells I5 through BL5 contain the day number of the month for the Month represented in the cell block above each date cell and are auto calculated.
Do not modify these cells.
Today's date is outlined in Red (hex #AD3815) from today's date in row 5 through the entire date column to the end of the project schedule.</t>
  </si>
  <si>
    <t>A scrollbar is in cells I6 through BL6. The increment for paging through the data is defined as 2 pages at a time and can be configured in the settings for the control bar. 
To jump forward or backward in the timeline, enter a value of 0 or higher in cell F4.
A value of 0 takes you to the beginning of the chart.</t>
  </si>
  <si>
    <t>This row contains headers for the project schedule that follows below them. 
Navigate from B7 through BL7 to hear the content. The first letter of each day of the week for the date above that heading, starts in cell I7 and continues through cell BL7.
All project timeline charting is auto generated based on the category, start date and number of days entered in the Milestones table.</t>
  </si>
  <si>
    <t>Enter Project information starting in cell B9 through cell G9. 
Sample data is in cells B9 through G33.
Enter Milestone Description, select a Category from the drop-down list, assign someone to the item, enter the progress, start date and number of days for the task to start charting.
The next instruction is in cell A34.</t>
  </si>
  <si>
    <t>Create a Gantt Chart in this worksheet.
Enter title of this project in cell B1. 
Legend title is in cell I1.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</si>
  <si>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F3 or allow the sample formula to find the smallest date value from the Gantt Data table.  
Project Start Date: label is in cell D3.</t>
  </si>
  <si>
    <t xml:space="preserve">Do not delete this row. This row is hidden to preserve a formula that is used to highlight the current day within the project schedule. </t>
  </si>
  <si>
    <t>This row marks the end of the Gantt milestone data. DO NOT enter anything in this row. 
To add more items, insert new rows above this one.</t>
  </si>
  <si>
    <t>Overdose Fatality Review</t>
  </si>
  <si>
    <t>EXAMPLE County</t>
  </si>
  <si>
    <t>Project Coordinator:</t>
  </si>
  <si>
    <t>Facilitator:</t>
  </si>
  <si>
    <t>Data Manager:</t>
  </si>
  <si>
    <t>OFR Guide</t>
  </si>
  <si>
    <t>Comments</t>
  </si>
  <si>
    <t>OFR Orientation</t>
  </si>
  <si>
    <t>Facilitator, Coordinator</t>
  </si>
  <si>
    <t>Facilitator, Coordinator, Data Manager</t>
  </si>
  <si>
    <t>OFR Initial Planning</t>
  </si>
  <si>
    <t>p. 12</t>
  </si>
  <si>
    <t>Coordinator</t>
  </si>
  <si>
    <t>Do we have a local coalition/task force that is a good fit?</t>
  </si>
  <si>
    <t>Identify coordinator, facilitator, and data manager roles</t>
  </si>
  <si>
    <t>Register as an OFR pilot site for access to technical assistance/community of practice</t>
  </si>
  <si>
    <t>p. 31</t>
  </si>
  <si>
    <t>Data Manager</t>
  </si>
  <si>
    <t>https://projectredcap.org/partners/join/
It takes us a maximum of three weeks to process a license request, from the time of submission. It then takes us a maximum of two additional weeks to subsequently create accounts on the internal website where your organization's IT staff can download REDCap and begin installation.</t>
  </si>
  <si>
    <t>Establish interagency data sharing and confidentiality agreements</t>
  </si>
  <si>
    <t>Coordinator, Data Manager</t>
  </si>
  <si>
    <t>Secure HIPAA compliant virtual platform, if virtual</t>
  </si>
  <si>
    <t>p. 6, p. 40</t>
  </si>
  <si>
    <t>Coordinator, Facilitator</t>
  </si>
  <si>
    <t>Recruit OFR members (follow-up emails and phone calls)</t>
  </si>
  <si>
    <t>Facilitator</t>
  </si>
  <si>
    <t>Collect signed data sharing and confidentiality agreements</t>
  </si>
  <si>
    <t>Review data and determine case selection criteria</t>
  </si>
  <si>
    <t>Provide orientation/training to each member</t>
  </si>
  <si>
    <t>Consider holidays and other big events involving stakeholders</t>
  </si>
  <si>
    <t>Meeting Preparation</t>
  </si>
  <si>
    <t>p. 15</t>
  </si>
  <si>
    <t>p. 16</t>
  </si>
  <si>
    <t>Meeting and Follow-Up</t>
  </si>
  <si>
    <t>Hold meeting</t>
  </si>
  <si>
    <t>Coordinator typically takes notes</t>
  </si>
  <si>
    <t>Prepare meeting minutes and send</t>
  </si>
  <si>
    <t>p. 53</t>
  </si>
  <si>
    <t>Capture case information in database</t>
  </si>
  <si>
    <t>Team meeting details and decedent case information</t>
  </si>
  <si>
    <t>Document recommendations in database and work on follow-up activities</t>
  </si>
  <si>
    <t>p. 37</t>
  </si>
  <si>
    <t>Draft updates and reports to governing committee</t>
  </si>
  <si>
    <t>p. 27</t>
  </si>
  <si>
    <t>Data Manager, Coordinator</t>
  </si>
  <si>
    <t>Could be short summary or presentation/report</t>
  </si>
  <si>
    <t>Present updates to governing committee</t>
  </si>
  <si>
    <t>Depends on OFR and governing committee structure; could be quarterly or annually</t>
  </si>
  <si>
    <t>Preparatory work before doing outreach</t>
  </si>
  <si>
    <t>Additional research not provided by OFR members may be social media, obituaries, media coverage</t>
  </si>
  <si>
    <t>Not applicable for the first meeting because no recommendations have been made</t>
  </si>
  <si>
    <t>Outreach to remind about the meeting date, any other questions</t>
  </si>
  <si>
    <t>Use template, send via encrypted email</t>
  </si>
  <si>
    <t>Securely store minutes with case records</t>
  </si>
  <si>
    <t>Overview</t>
  </si>
  <si>
    <t>Navigating the Tool</t>
  </si>
  <si>
    <t>Using the Tool for Your OFR Implementation</t>
  </si>
  <si>
    <t>It is recommended to have a session where your OFR team works together to update the project management template.</t>
  </si>
  <si>
    <t>Get county council approval</t>
  </si>
  <si>
    <t>County council meets the second Tuesday</t>
  </si>
  <si>
    <t>Task/Milestone Description</t>
  </si>
  <si>
    <t>Review Module 1:  OFR Member Recruitment</t>
  </si>
  <si>
    <t>Review Module 2:  Planning OFR Meetings</t>
  </si>
  <si>
    <t>Review Module 3:  Facilitating OFR Meetings</t>
  </si>
  <si>
    <t>Review Module 4:  Collecting Data</t>
  </si>
  <si>
    <t>Review Module 5:  Building a Recommendation Plan</t>
  </si>
  <si>
    <t>Develop protocol for secure data access/OFR records</t>
  </si>
  <si>
    <t>Are these different individuals?  Do we need to hire someone?</t>
  </si>
  <si>
    <t>Register as an OFR pilot site:  http://s.iir.com/OFRREDCap_Registration
Place training and technical assistance request: https://www.cossapresources.org/Program/TTA</t>
  </si>
  <si>
    <t>Is state legislation in place?  Are data sharing/confidentiality agreements in place for other types of fatality review?  Consult legal counsel, as needed.</t>
  </si>
  <si>
    <t>Examples:  WebEx Medical, Starleaf, GoToMeeting</t>
  </si>
  <si>
    <t>After members agree to participate, send a copy of the agreement.  Send a reminder email to those who have not returned it.</t>
  </si>
  <si>
    <t>We can't review every single death case.  Are there specific topics to focus on?</t>
  </si>
  <si>
    <t>Review considerations in this resource:  https://www.cossapresources.org/Content/Documents/BriefingSheets/OFR_Practitioners_Guide_Appendice_Template_OFR_Data_Sharing_Protocol.pdf</t>
  </si>
  <si>
    <t>p. 21, p. 44</t>
  </si>
  <si>
    <t>Plan for 90–120 minutes; open with general updates from participants and review ground rules</t>
  </si>
  <si>
    <t>Coordinator may need to reach out to subcommittee leads, if not involved directly</t>
  </si>
  <si>
    <t>Your team may find it helpful to touch base weekly to update progress and review upcoming tasks and deadlines.  If you have gotten behind, you can adjust the schedule, if needed, to move out your expected first meeting date.</t>
  </si>
  <si>
    <t>More resources on OFR implementation are available at the COSSAP OFR website:  https://www.cossapresources.org/Tools/OFR.</t>
  </si>
  <si>
    <t>For additional support on this and other OFR resources, complete a technical assistance request at:  https://www.cossapresources.org/Program/TTA.</t>
  </si>
  <si>
    <t>pp. 4–12</t>
  </si>
  <si>
    <t>pp. 13–18</t>
  </si>
  <si>
    <t>pp. 19–27</t>
  </si>
  <si>
    <t>pp. 28–31</t>
  </si>
  <si>
    <t xml:space="preserve">pp. 33–37 </t>
  </si>
  <si>
    <t xml:space="preserve">Show Schedule Starting at Day </t>
  </si>
  <si>
    <t>No. of Days</t>
  </si>
  <si>
    <t>More on this module at the COSSAP OFR website:  https://www.cossapresources.org/Tools/OFR/Recruit</t>
  </si>
  <si>
    <t xml:space="preserve">More on this module at the COSSAP OFR website:  https://www.cossapresources.org/Tools/OFR/Plan </t>
  </si>
  <si>
    <t>More on this module at the COSSAP OFR website:  https://www.cossapresources.org/Tools/OFR/Facilitate</t>
  </si>
  <si>
    <t xml:space="preserve">More on this module at the COSSAP OFR website:  https://www.cossapresources.org/Tools/OFR/Collect </t>
  </si>
  <si>
    <t xml:space="preserve">More on this module at the COSSAP OFR website:  https://www.cossapresources.org/Tools/OFR/Build </t>
  </si>
  <si>
    <t>Identify “governing committee”</t>
  </si>
  <si>
    <t>pp. 8–11</t>
  </si>
  <si>
    <t>Secure access to the REDCap database</t>
  </si>
  <si>
    <t>pp. 56–58</t>
  </si>
  <si>
    <t>Review the list of suggested OFR participants, identify potential candidates, draft letter</t>
  </si>
  <si>
    <t>pp. 5–6</t>
  </si>
  <si>
    <t>pp. 29–30</t>
  </si>
  <si>
    <t>To add more data, insert new rows ABOVE this one</t>
  </si>
  <si>
    <t>Select cases and email out to participants (two months prior)</t>
  </si>
  <si>
    <t>Two to four examples from across 2020, especially those that have something to learn from them (good examples for first OFR)</t>
  </si>
  <si>
    <t>Invite guest members based on cases (six weeks prior)</t>
  </si>
  <si>
    <t>Guests may be from agencies that provide services to individuals in review cases or serve similar individuals; could be identified from a coroner’s report.  Make sure that they also sign a confidentiality agreement.</t>
  </si>
  <si>
    <t>Request case information from participants (one month prior)</t>
  </si>
  <si>
    <t>Reminder email, connect with key data providers (two weeks prior)</t>
  </si>
  <si>
    <t>Summarize case, do additional research (two weeks prior)</t>
  </si>
  <si>
    <t>Document progress on recommendations (two weeks prior)</t>
  </si>
  <si>
    <t>Draft agenda and print meeting materials (one week prior)</t>
  </si>
  <si>
    <t>This could take several weeks depending on number of members (typically 15–35)</t>
  </si>
  <si>
    <t>It is suggested to try to meet with all partners individually.  Should an “orientation” zoom session be held before the first actual meeting?</t>
  </si>
  <si>
    <t>Set a meeting schedule</t>
  </si>
  <si>
    <t xml:space="preserve">Overdose Fatality Review (OFR) is a convening of multidisciplinary teams to review a decedent’s history and facilitate deeper understanding of missed opportunities for prevention and intervention that may have prevented an overdose death. 
The timeline for implementing an OFR depends on several factors, including staff and other resources to support planning and implementation as well as legislation in the state.
The template provides a simple way to create a project management Gantt chart to help visualize and track implementation of an OFR.  This tool will help you map out a realistic time frame for implementing your OFR and assist your team with working together to complete tasks within the timeline expected.  The tool will be most helpful for planning and initiating your first OFR but can continue to be maintained for ongoing OFR implementation.
</t>
  </si>
  <si>
    <t>Typical tasks are already listed for you in Column C, with a page reference to Overdose Fatality Review:  A Practitioner’s Guide to Implementation where applicable in column D.  Tasks are categorized into four phases:  orientation to OFR, initial planning, meeting preparation, and meeting and follow-up.  OFR resources that are typically involved in each task are listed as “assigned to” the task in column F.
The example in the template starts in January 2021, so the dates flow from this time frame in column H.  Each task is given a realistic target number of days in column I.  The sample has suggested days based on an example implementation.  Some tasks happen in sequence, while others can progress simultaneously.
The calendar starting at column K will show a gray bar that corresponds to the date and time span for the task from columns H and I.  You can use the scroll bar in line six to move forward and backward in the calendar.  You can also change the number in cell H5 to jump to a specific day in the project timeline (e.g., if you want to view the calendar for the second month of implementation, you could enter Day “60”).
Your OFR team can use column G to track progress on tasks by entering estimated percent completion.  For example, if you’ve recruited 10 out of the 20 anticipated OFR members, you could enter “50%” for that task to show it is halfway complete.</t>
  </si>
  <si>
    <r>
      <t>1)</t>
    </r>
    <r>
      <rPr>
        <sz val="7"/>
        <color theme="2" tint="-0.89999084444715716"/>
        <rFont val="Times New Roman"/>
        <family val="1"/>
      </rPr>
      <t xml:space="preserve">     </t>
    </r>
    <r>
      <rPr>
        <u/>
        <sz val="11"/>
        <color theme="2" tint="-0.89999084444715716"/>
        <rFont val="Calibri"/>
        <family val="2"/>
        <scheme val="minor"/>
      </rPr>
      <t>Background</t>
    </r>
    <r>
      <rPr>
        <sz val="11"/>
        <color theme="2" tint="-0.89999084444715716"/>
        <rFont val="Calibri"/>
        <family val="2"/>
        <scheme val="minor"/>
      </rPr>
      <t>:  Enter your county name in cell B2 and the names of staff members serving in the project coordinator, facilitator, and data manager roles in cells D3–D5.</t>
    </r>
  </si>
  <si>
    <r>
      <t>2)</t>
    </r>
    <r>
      <rPr>
        <sz val="7"/>
        <color theme="2" tint="-0.89999084444715716"/>
        <rFont val="Times New Roman"/>
        <family val="1"/>
      </rPr>
      <t xml:space="preserve">     </t>
    </r>
    <r>
      <rPr>
        <u/>
        <sz val="11"/>
        <color theme="2" tint="-0.89999084444715716"/>
        <rFont val="Calibri"/>
        <family val="2"/>
        <scheme val="minor"/>
      </rPr>
      <t>Project Start Date</t>
    </r>
    <r>
      <rPr>
        <sz val="11"/>
        <color theme="2" tint="-0.89999084444715716"/>
        <rFont val="Calibri"/>
        <family val="2"/>
        <scheme val="minor"/>
      </rPr>
      <t>:  In cell G3, enter the date that you begin the activities to plan for an OFR (not the date you aim to hold your first meeting).  You will notice that some of the task dates in column H will automatically adjust based on your project start date.</t>
    </r>
  </si>
  <si>
    <r>
      <t>3)</t>
    </r>
    <r>
      <rPr>
        <sz val="7"/>
        <color theme="2" tint="-0.89999084444715716"/>
        <rFont val="Times New Roman"/>
        <family val="1"/>
      </rPr>
      <t xml:space="preserve">     </t>
    </r>
    <r>
      <rPr>
        <u/>
        <sz val="11"/>
        <color theme="2" tint="-0.89999084444715716"/>
        <rFont val="Calibri"/>
        <family val="2"/>
        <scheme val="minor"/>
      </rPr>
      <t>Tasks</t>
    </r>
    <r>
      <rPr>
        <sz val="11"/>
        <color theme="2" tint="-0.89999084444715716"/>
        <rFont val="Calibri"/>
        <family val="2"/>
        <scheme val="minor"/>
      </rPr>
      <t>:  Review the list of tasks in Column C.  Do you need to add anything, like seeking approval from the county council?  Insert new tasks by inserting additional rows where needed.  Is a task already complete, like securing the RedCap database?  Enter 100% in the progress column.  Is a task not relevant?  Delete the line.</t>
    </r>
  </si>
  <si>
    <r>
      <t>4)</t>
    </r>
    <r>
      <rPr>
        <sz val="7"/>
        <color theme="2" tint="-0.89999084444715716"/>
        <rFont val="Times New Roman"/>
        <family val="1"/>
      </rPr>
      <t xml:space="preserve">     </t>
    </r>
    <r>
      <rPr>
        <u/>
        <sz val="11"/>
        <color theme="2" tint="-0.89999084444715716"/>
        <rFont val="Calibri"/>
        <family val="2"/>
        <scheme val="minor"/>
      </rPr>
      <t>Assigned to</t>
    </r>
    <r>
      <rPr>
        <sz val="11"/>
        <color theme="2" tint="-0.89999084444715716"/>
        <rFont val="Calibri"/>
        <family val="2"/>
        <scheme val="minor"/>
      </rPr>
      <t>:  When you have identified the OFR staff resources, you can replace the role names “Facilitator,” “Coordinator,” and “Data Manager” in column E with their names and add others, as needed.</t>
    </r>
  </si>
  <si>
    <r>
      <t>5)</t>
    </r>
    <r>
      <rPr>
        <sz val="7"/>
        <color theme="2" tint="-0.89999084444715716"/>
        <rFont val="Times New Roman"/>
        <family val="1"/>
      </rPr>
      <t xml:space="preserve">     </t>
    </r>
    <r>
      <rPr>
        <u/>
        <sz val="11"/>
        <color theme="2" tint="-0.89999084444715716"/>
        <rFont val="Calibri"/>
        <family val="2"/>
        <scheme val="minor"/>
      </rPr>
      <t>Comments</t>
    </r>
    <r>
      <rPr>
        <sz val="11"/>
        <color theme="2" tint="-0.89999084444715716"/>
        <rFont val="Calibri"/>
        <family val="2"/>
        <scheme val="minor"/>
      </rPr>
      <t>:  You can use column F to make notes about considerations you don’t want to forget.</t>
    </r>
  </si>
  <si>
    <r>
      <t>6)</t>
    </r>
    <r>
      <rPr>
        <sz val="7"/>
        <color theme="2" tint="-0.89999084444715716"/>
        <rFont val="Times New Roman"/>
        <family val="1"/>
      </rPr>
      <t xml:space="preserve">     </t>
    </r>
    <r>
      <rPr>
        <u/>
        <sz val="11"/>
        <color theme="2" tint="-0.89999084444715716"/>
        <rFont val="Calibri"/>
        <family val="2"/>
        <scheme val="minor"/>
      </rPr>
      <t>Timeline</t>
    </r>
    <r>
      <rPr>
        <sz val="11"/>
        <color theme="2" tint="-0.89999084444715716"/>
        <rFont val="Calibri"/>
        <family val="2"/>
        <scheme val="minor"/>
      </rPr>
      <t>:  Go through each task and consider whether you need to adapt the dates in column H.  Will it take you longer to have legal staff members review data sharing and confidentiality statements?  You can change the number of days in column I.</t>
    </r>
  </si>
  <si>
    <r>
      <t>·</t>
    </r>
    <r>
      <rPr>
        <sz val="7"/>
        <color theme="2" tint="-0.89999084444715716"/>
        <rFont val="Times New Roman"/>
        <family val="1"/>
      </rPr>
      <t xml:space="preserve">        </t>
    </r>
    <r>
      <rPr>
        <sz val="11"/>
        <color theme="2" tint="-0.89999084444715716"/>
        <rFont val="Calibri"/>
        <family val="2"/>
        <scheme val="minor"/>
      </rPr>
      <t>Working backwards:  Some OFRs may be working towards a target implementation date based on grant requirements or other directives.  You can enter the target date in cell H38 for the “hold meeting” task.  Some dates in the schedule will auto-update (e.g., selecting cases two months prior).  You can work backwards from that date to adjust the dates and time spans, but if you realize the time frame will not be realistic, you may need to push out your start date.</t>
    </r>
  </si>
  <si>
    <r>
      <t>·</t>
    </r>
    <r>
      <rPr>
        <sz val="7"/>
        <color theme="2" tint="-0.89999084444715716"/>
        <rFont val="Times New Roman"/>
        <family val="1"/>
      </rPr>
      <t xml:space="preserve">        </t>
    </r>
    <r>
      <rPr>
        <sz val="11"/>
        <color theme="2" tint="-0.89999084444715716"/>
        <rFont val="Calibri"/>
        <family val="2"/>
        <scheme val="minor"/>
      </rPr>
      <t>Working forward:  Your team may be starting with no end date in mind.  In this case, continue working down the schedule to consider whether the timing of each task fits your local context or needs to be adjusted.</t>
    </r>
  </si>
  <si>
    <r>
      <t>7)</t>
    </r>
    <r>
      <rPr>
        <sz val="7"/>
        <color theme="2" tint="-0.89999084444715716"/>
        <rFont val="Times New Roman"/>
        <family val="1"/>
      </rPr>
      <t xml:space="preserve">     </t>
    </r>
    <r>
      <rPr>
        <u/>
        <sz val="11"/>
        <color theme="2" tint="-0.89999084444715716"/>
        <rFont val="Calibri"/>
        <family val="2"/>
        <scheme val="minor"/>
      </rPr>
      <t>Check your work</t>
    </r>
    <r>
      <rPr>
        <sz val="11"/>
        <color theme="2" tint="-0.89999084444715716"/>
        <rFont val="Calibri"/>
        <family val="2"/>
        <scheme val="minor"/>
      </rPr>
      <t>:  When you have finished updating the template, use the scroll bar in line six to review the timeline and update any errors, like large gaps in the schedule or tasks that have gotten out of sequence.</t>
    </r>
  </si>
  <si>
    <r>
      <t>8)</t>
    </r>
    <r>
      <rPr>
        <sz val="7"/>
        <color theme="2" tint="-0.89999084444715716"/>
        <rFont val="Times New Roman"/>
        <family val="1"/>
      </rPr>
      <t xml:space="preserve">     </t>
    </r>
    <r>
      <rPr>
        <u/>
        <sz val="11"/>
        <color theme="2" tint="-0.89999084444715716"/>
        <rFont val="Calibri"/>
        <family val="2"/>
        <scheme val="minor"/>
      </rPr>
      <t>Share your work</t>
    </r>
    <r>
      <rPr>
        <sz val="11"/>
        <color theme="2" tint="-0.89999084444715716"/>
        <rFont val="Calibri"/>
        <family val="2"/>
        <scheme val="minor"/>
      </rPr>
      <t>:  Once your schedule flows smoothly, if your OFR team has worked together to complete the template, then the final product should represent an agreed-upon timeline for implementation.  You should share this template with other stakeholders, perhaps with your governing committee, so everyone has shared expectations for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</si>
</sst>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d"/>
  </numFmts>
  <fonts count="30"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20"/>
      <name val="Calibri"/>
      <family val="2"/>
      <scheme val="major"/>
    </font>
    <font>
      <b/>
      <sz val="16"/>
      <color theme="4" tint="-0.249977111117893"/>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
      <b/>
      <sz val="8"/>
      <color theme="1" tint="0.34998626667073579"/>
      <name val="Calibri"/>
      <family val="2"/>
      <scheme val="major"/>
    </font>
    <font>
      <sz val="8"/>
      <color theme="1"/>
      <name val="Calibri"/>
      <family val="2"/>
      <scheme val="minor"/>
    </font>
    <font>
      <b/>
      <sz val="8"/>
      <color theme="1"/>
      <name val="Calibri"/>
      <family val="2"/>
      <scheme val="minor"/>
    </font>
    <font>
      <sz val="9"/>
      <color indexed="81"/>
      <name val="Tahoma"/>
      <family val="2"/>
    </font>
    <font>
      <b/>
      <sz val="9"/>
      <color indexed="81"/>
      <name val="Tahoma"/>
      <family val="2"/>
    </font>
    <font>
      <sz val="11"/>
      <color theme="2" tint="-0.89999084444715716"/>
      <name val="Calibri"/>
      <family val="2"/>
      <scheme val="minor"/>
    </font>
    <font>
      <sz val="8"/>
      <color theme="2" tint="-0.89999084444715716"/>
      <name val="Calibri"/>
      <family val="2"/>
      <scheme val="minor"/>
    </font>
    <font>
      <sz val="7"/>
      <color theme="2" tint="-0.89999084444715716"/>
      <name val="Times New Roman"/>
      <family val="1"/>
    </font>
    <font>
      <u/>
      <sz val="11"/>
      <color theme="2" tint="-0.89999084444715716"/>
      <name val="Calibri"/>
      <family val="2"/>
      <scheme val="minor"/>
    </font>
    <font>
      <sz val="11"/>
      <color theme="2" tint="-0.89999084444715716"/>
      <name val="Symbol"/>
      <family val="1"/>
      <charset val="2"/>
    </font>
    <font>
      <sz val="10"/>
      <color theme="2" tint="-0.89999084444715716"/>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149967955565050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14993743705557422"/>
      </left>
      <right style="thin">
        <color theme="0" tint="-0.14993743705557422"/>
      </right>
      <top/>
      <bottom style="medium">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medium">
        <color theme="0" tint="-0.14996795556505021"/>
      </top>
      <bottom style="medium">
        <color theme="0" tint="-0.14996795556505021"/>
      </bottom>
      <diagonal/>
    </border>
  </borders>
  <cellStyleXfs count="14">
    <xf numFmtId="0" fontId="0" fillId="0" borderId="0"/>
    <xf numFmtId="0" fontId="3" fillId="0" borderId="0" applyNumberFormat="0" applyFill="0" applyBorder="0" applyAlignment="0" applyProtection="0">
      <alignment vertical="top"/>
      <protection locked="0"/>
    </xf>
    <xf numFmtId="9" fontId="6" fillId="0" borderId="0" applyFont="0" applyFill="0" applyBorder="0" applyProtection="0">
      <alignment horizontal="center" vertical="center"/>
    </xf>
    <xf numFmtId="0" fontId="13" fillId="0" borderId="0"/>
    <xf numFmtId="43" fontId="6" fillId="0" borderId="1" applyFont="0" applyFill="0" applyAlignment="0" applyProtection="0"/>
    <xf numFmtId="0" fontId="8"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vertical="center" indent="1"/>
    </xf>
    <xf numFmtId="14" fontId="6" fillId="0" borderId="0" applyFont="0" applyFill="0" applyBorder="0">
      <alignment horizontal="center" vertical="center"/>
    </xf>
    <xf numFmtId="37" fontId="6" fillId="0" borderId="0" applyFont="0" applyFill="0" applyBorder="0" applyProtection="0">
      <alignment horizontal="center" vertical="center"/>
    </xf>
    <xf numFmtId="0" fontId="13" fillId="5" borderId="0" applyNumberFormat="0" applyBorder="0" applyAlignment="0" applyProtection="0"/>
    <xf numFmtId="0" fontId="6" fillId="0" borderId="14" applyFill="0">
      <alignment horizontal="left" vertical="center" indent="2"/>
    </xf>
    <xf numFmtId="0" fontId="6" fillId="0" borderId="14" applyFill="0">
      <alignment horizontal="center" vertical="center"/>
    </xf>
  </cellStyleXfs>
  <cellXfs count="119">
    <xf numFmtId="0" fontId="0" fillId="0" borderId="0" xfId="0"/>
    <xf numFmtId="0" fontId="1" fillId="0" borderId="0" xfId="0" applyFont="1" applyAlignment="1">
      <alignment horizontal="left"/>
    </xf>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9" fillId="0" borderId="0" xfId="0" applyFont="1"/>
    <xf numFmtId="0" fontId="10" fillId="0" borderId="0" xfId="1" applyFont="1" applyAlignment="1" applyProtection="1"/>
    <xf numFmtId="0" fontId="2" fillId="0" borderId="0" xfId="0" applyFont="1" applyAlignment="1">
      <alignment horizontal="center" vertical="center"/>
    </xf>
    <xf numFmtId="0" fontId="2" fillId="0" borderId="0" xfId="0" applyFont="1"/>
    <xf numFmtId="0" fontId="11" fillId="0" borderId="0" xfId="0" applyFont="1"/>
    <xf numFmtId="0" fontId="2" fillId="0" borderId="0" xfId="0" applyFont="1" applyAlignment="1">
      <alignment vertical="top"/>
    </xf>
    <xf numFmtId="0" fontId="13" fillId="0" borderId="0" xfId="3"/>
    <xf numFmtId="0" fontId="13" fillId="0" borderId="0" xfId="3" applyAlignment="1">
      <alignment wrapText="1"/>
    </xf>
    <xf numFmtId="0" fontId="13" fillId="0" borderId="0" xfId="0" applyNumberFormat="1" applyFont="1" applyAlignment="1">
      <alignment horizontal="center"/>
    </xf>
    <xf numFmtId="0" fontId="8" fillId="0" borderId="0" xfId="5" applyAlignment="1">
      <alignment horizontal="left"/>
    </xf>
    <xf numFmtId="0" fontId="7" fillId="0" borderId="0" xfId="6"/>
    <xf numFmtId="0" fontId="7" fillId="0" borderId="0" xfId="7">
      <alignment vertical="top"/>
    </xf>
    <xf numFmtId="0" fontId="0" fillId="0" borderId="0" xfId="0"/>
    <xf numFmtId="0" fontId="0" fillId="0" borderId="5" xfId="0" applyBorder="1"/>
    <xf numFmtId="0" fontId="0" fillId="0" borderId="6" xfId="0" applyBorder="1"/>
    <xf numFmtId="0" fontId="0" fillId="0" borderId="5" xfId="0" applyBorder="1" applyAlignment="1">
      <alignment horizontal="center"/>
    </xf>
    <xf numFmtId="0" fontId="0" fillId="2" borderId="0" xfId="0" applyFill="1"/>
    <xf numFmtId="0" fontId="15" fillId="3" borderId="4" xfId="0"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14" fillId="4" borderId="0" xfId="0" applyFont="1" applyFill="1" applyBorder="1" applyAlignment="1">
      <alignment horizontal="center"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center" vertical="center" wrapText="1"/>
    </xf>
    <xf numFmtId="9" fontId="0" fillId="0" borderId="0" xfId="2" applyFont="1" applyFill="1" applyBorder="1" applyAlignment="1">
      <alignment horizontal="center" vertical="center"/>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Font="1" applyFill="1" applyBorder="1" applyAlignment="1">
      <alignment horizontal="center" vertical="center"/>
    </xf>
    <xf numFmtId="0" fontId="0" fillId="0" borderId="0" xfId="0" applyBorder="1"/>
    <xf numFmtId="0" fontId="0" fillId="0" borderId="11" xfId="0" applyBorder="1" applyAlignment="1">
      <alignment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4" fillId="2" borderId="9" xfId="0" applyNumberFormat="1" applyFont="1" applyFill="1" applyBorder="1" applyAlignment="1">
      <alignment horizontal="center" vertical="center"/>
    </xf>
    <xf numFmtId="0" fontId="0" fillId="0" borderId="0" xfId="0" applyFont="1" applyFill="1" applyBorder="1" applyAlignment="1">
      <alignment horizontal="left" wrapText="1" indent="2"/>
    </xf>
    <xf numFmtId="0" fontId="18" fillId="0" borderId="0" xfId="0" applyFont="1"/>
    <xf numFmtId="0" fontId="0" fillId="0" borderId="13" xfId="0" applyNumberFormat="1" applyBorder="1" applyAlignment="1">
      <alignment horizontal="center" vertical="center"/>
    </xf>
    <xf numFmtId="164" fontId="2" fillId="3" borderId="2" xfId="0" applyNumberFormat="1" applyFont="1" applyFill="1" applyBorder="1" applyAlignment="1">
      <alignment horizontal="center" vertical="center"/>
    </xf>
    <xf numFmtId="164" fontId="2" fillId="3" borderId="0"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164" fontId="15" fillId="3" borderId="2" xfId="0" applyNumberFormat="1" applyFont="1" applyFill="1" applyBorder="1" applyAlignment="1">
      <alignment horizontal="center" vertical="center"/>
    </xf>
    <xf numFmtId="164" fontId="15" fillId="3" borderId="0" xfId="0" applyNumberFormat="1" applyFont="1" applyFill="1" applyBorder="1" applyAlignment="1">
      <alignment horizontal="center" vertical="center"/>
    </xf>
    <xf numFmtId="164" fontId="15" fillId="3" borderId="3" xfId="0" applyNumberFormat="1" applyFont="1" applyFill="1" applyBorder="1" applyAlignment="1">
      <alignment horizontal="center" vertical="center"/>
    </xf>
    <xf numFmtId="0" fontId="0" fillId="0" borderId="0" xfId="0" applyBorder="1"/>
    <xf numFmtId="0" fontId="0" fillId="0" borderId="0" xfId="0" applyFont="1" applyFill="1" applyBorder="1" applyAlignment="1">
      <alignment horizontal="left" wrapText="1" indent="3"/>
    </xf>
    <xf numFmtId="0" fontId="0" fillId="0" borderId="0" xfId="8" applyFont="1" applyAlignment="1">
      <alignment horizontal="right" vertical="center"/>
    </xf>
    <xf numFmtId="0" fontId="0" fillId="0" borderId="0" xfId="0" applyBorder="1" applyAlignment="1"/>
    <xf numFmtId="0" fontId="19" fillId="0" borderId="0" xfId="5" applyFont="1" applyAlignment="1">
      <alignment horizontal="left"/>
    </xf>
    <xf numFmtId="0" fontId="20" fillId="0" borderId="0" xfId="6" applyFont="1"/>
    <xf numFmtId="0" fontId="7" fillId="0" borderId="0" xfId="7" applyAlignment="1">
      <alignment horizontal="right" vertical="top"/>
    </xf>
    <xf numFmtId="0" fontId="0" fillId="0" borderId="0" xfId="0" applyAlignment="1">
      <alignment horizontal="right"/>
    </xf>
    <xf numFmtId="0" fontId="7" fillId="7" borderId="0" xfId="7" applyFill="1" applyAlignment="1"/>
    <xf numFmtId="0" fontId="2" fillId="7" borderId="0" xfId="0" applyFont="1" applyFill="1"/>
    <xf numFmtId="0" fontId="0" fillId="7" borderId="0" xfId="0" applyFill="1"/>
    <xf numFmtId="0" fontId="0" fillId="0" borderId="0" xfId="0" applyFont="1" applyFill="1" applyBorder="1" applyAlignment="1">
      <alignment horizontal="left" vertical="center" wrapText="1" indent="1"/>
    </xf>
    <xf numFmtId="0" fontId="5" fillId="8" borderId="14" xfId="0" applyFont="1" applyFill="1" applyBorder="1" applyAlignment="1">
      <alignment vertical="center" wrapText="1"/>
    </xf>
    <xf numFmtId="0" fontId="5" fillId="10" borderId="14" xfId="0" applyFont="1" applyFill="1" applyBorder="1" applyAlignment="1">
      <alignment vertical="center" wrapText="1"/>
    </xf>
    <xf numFmtId="0" fontId="5" fillId="12" borderId="14" xfId="0" applyFont="1" applyFill="1" applyBorder="1" applyAlignment="1">
      <alignment vertical="center" wrapText="1"/>
    </xf>
    <xf numFmtId="0" fontId="5" fillId="13" borderId="14" xfId="0" applyFont="1" applyFill="1" applyBorder="1" applyAlignment="1">
      <alignment vertical="center" wrapText="1"/>
    </xf>
    <xf numFmtId="0" fontId="21" fillId="8" borderId="14" xfId="0" applyFont="1" applyFill="1" applyBorder="1" applyAlignment="1">
      <alignment horizontal="left" vertical="center" wrapText="1"/>
    </xf>
    <xf numFmtId="0" fontId="21" fillId="10" borderId="14" xfId="0" applyFont="1" applyFill="1" applyBorder="1" applyAlignment="1">
      <alignment horizontal="left" vertical="center" wrapText="1"/>
    </xf>
    <xf numFmtId="0" fontId="21" fillId="12" borderId="14" xfId="0" applyFont="1" applyFill="1" applyBorder="1" applyAlignment="1">
      <alignment horizontal="left" vertical="center" wrapText="1"/>
    </xf>
    <xf numFmtId="0" fontId="21" fillId="13" borderId="14" xfId="0" applyFont="1" applyFill="1" applyBorder="1" applyAlignment="1">
      <alignment horizontal="left" vertical="center" wrapText="1"/>
    </xf>
    <xf numFmtId="0" fontId="5" fillId="8" borderId="14"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2" borderId="14"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6" fillId="8" borderId="14" xfId="13" applyFill="1" applyAlignment="1">
      <alignment horizontal="center" vertical="center" wrapText="1"/>
    </xf>
    <xf numFmtId="0" fontId="6" fillId="10" borderId="14" xfId="13" applyFill="1" applyAlignment="1">
      <alignment horizontal="center" vertical="center" wrapText="1"/>
    </xf>
    <xf numFmtId="0" fontId="20" fillId="12" borderId="14" xfId="13" applyFont="1" applyFill="1" applyAlignment="1">
      <alignment horizontal="left" vertical="center" wrapText="1"/>
    </xf>
    <xf numFmtId="0" fontId="20" fillId="13" borderId="14" xfId="13" applyFont="1" applyFill="1" applyAlignment="1">
      <alignment horizontal="left" vertical="center" wrapText="1"/>
    </xf>
    <xf numFmtId="0" fontId="12" fillId="7" borderId="0" xfId="0" applyFont="1" applyFill="1" applyAlignment="1">
      <alignment horizontal="center" vertical="center"/>
    </xf>
    <xf numFmtId="0" fontId="12" fillId="7" borderId="0" xfId="0" applyFont="1" applyFill="1" applyAlignment="1">
      <alignment vertical="center"/>
    </xf>
    <xf numFmtId="0" fontId="13" fillId="0" borderId="0" xfId="3" applyFill="1" applyAlignment="1">
      <alignment horizontal="center" vertical="center"/>
    </xf>
    <xf numFmtId="0" fontId="0" fillId="0" borderId="0" xfId="0" applyFont="1" applyFill="1" applyAlignment="1">
      <alignment horizontal="left" wrapText="1" indent="5"/>
    </xf>
    <xf numFmtId="0" fontId="0" fillId="0" borderId="0" xfId="0" applyAlignment="1">
      <alignment horizontal="center" vertical="center" wrapText="1"/>
    </xf>
    <xf numFmtId="14" fontId="0" fillId="2" borderId="0" xfId="9" applyFont="1" applyFill="1">
      <alignment horizontal="center" vertical="center"/>
    </xf>
    <xf numFmtId="37" fontId="0" fillId="2" borderId="0" xfId="10" applyFont="1" applyFill="1">
      <alignment horizontal="center" vertical="center"/>
    </xf>
    <xf numFmtId="0" fontId="4" fillId="0" borderId="0" xfId="8" applyFont="1" applyAlignment="1">
      <alignment horizontal="right" vertical="center"/>
    </xf>
    <xf numFmtId="0" fontId="13" fillId="0" borderId="0" xfId="0" applyFont="1" applyFill="1" applyBorder="1" applyAlignment="1">
      <alignment horizontal="center" vertical="center" wrapText="1"/>
    </xf>
    <xf numFmtId="0" fontId="24" fillId="9" borderId="14" xfId="12" applyFont="1" applyFill="1" applyAlignment="1">
      <alignment vertical="center" wrapText="1"/>
    </xf>
    <xf numFmtId="0" fontId="25" fillId="9" borderId="14" xfId="12" applyFont="1" applyFill="1" applyAlignment="1">
      <alignment horizontal="left" vertical="center" wrapText="1"/>
    </xf>
    <xf numFmtId="0" fontId="24" fillId="9" borderId="14" xfId="12" applyFont="1" applyFill="1" applyAlignment="1">
      <alignment horizontal="center" vertical="center" wrapText="1"/>
    </xf>
    <xf numFmtId="9" fontId="24" fillId="0" borderId="0" xfId="2" applyFont="1" applyFill="1" applyBorder="1">
      <alignment horizontal="center" vertical="center"/>
    </xf>
    <xf numFmtId="14" fontId="24" fillId="0" borderId="0" xfId="9" applyFont="1" applyFill="1" applyBorder="1">
      <alignment horizontal="center" vertical="center"/>
    </xf>
    <xf numFmtId="37" fontId="24" fillId="0" borderId="0" xfId="10" applyFont="1" applyFill="1" applyBorder="1">
      <alignment horizontal="center" vertical="center"/>
    </xf>
    <xf numFmtId="0" fontId="24" fillId="2" borderId="0" xfId="0" applyFont="1" applyFill="1" applyAlignment="1">
      <alignment horizontal="left" wrapText="1" indent="1"/>
    </xf>
    <xf numFmtId="0" fontId="24" fillId="14" borderId="14" xfId="12" applyFont="1" applyFill="1" applyAlignment="1">
      <alignment vertical="center" wrapText="1"/>
    </xf>
    <xf numFmtId="0" fontId="25" fillId="14" borderId="14" xfId="12" applyFont="1" applyFill="1" applyAlignment="1">
      <alignment horizontal="left" vertical="center" wrapText="1"/>
    </xf>
    <xf numFmtId="0" fontId="24" fillId="14" borderId="14" xfId="12" applyFont="1" applyFill="1" applyAlignment="1">
      <alignment horizontal="center" vertical="center" wrapText="1"/>
    </xf>
    <xf numFmtId="0" fontId="25" fillId="14" borderId="14" xfId="13" applyFont="1" applyFill="1" applyAlignment="1">
      <alignment horizontal="left" vertical="center" wrapText="1"/>
    </xf>
    <xf numFmtId="0" fontId="25" fillId="14" borderId="14" xfId="12" applyFont="1" applyFill="1" applyAlignment="1">
      <alignment horizontal="left" vertical="center"/>
    </xf>
    <xf numFmtId="0" fontId="24" fillId="6" borderId="14" xfId="12" applyFont="1" applyFill="1" applyAlignment="1">
      <alignment vertical="center" wrapText="1"/>
    </xf>
    <xf numFmtId="0" fontId="25" fillId="6" borderId="14" xfId="12" applyFont="1" applyFill="1" applyAlignment="1">
      <alignment horizontal="left" vertical="center" wrapText="1"/>
    </xf>
    <xf numFmtId="0" fontId="24" fillId="6" borderId="14" xfId="12" applyFont="1" applyFill="1" applyAlignment="1">
      <alignment horizontal="center" vertical="center" wrapText="1"/>
    </xf>
    <xf numFmtId="0" fontId="25" fillId="6" borderId="14" xfId="13" applyFont="1" applyFill="1" applyAlignment="1">
      <alignment horizontal="left" vertical="center" wrapText="1"/>
    </xf>
    <xf numFmtId="0" fontId="24" fillId="11" borderId="14" xfId="12" applyFont="1" applyFill="1" applyAlignment="1">
      <alignment vertical="center" wrapText="1"/>
    </xf>
    <xf numFmtId="0" fontId="25" fillId="11" borderId="14" xfId="12" applyFont="1" applyFill="1" applyAlignment="1">
      <alignment horizontal="left" vertical="center" wrapText="1"/>
    </xf>
    <xf numFmtId="0" fontId="24" fillId="11" borderId="14" xfId="12" applyFont="1" applyFill="1" applyAlignment="1">
      <alignment horizontal="center" vertical="center" wrapText="1"/>
    </xf>
    <xf numFmtId="0" fontId="25" fillId="11" borderId="14" xfId="13" applyFont="1" applyFill="1" applyAlignment="1">
      <alignment horizontal="left" vertical="center" wrapText="1"/>
    </xf>
    <xf numFmtId="0" fontId="24" fillId="11" borderId="14" xfId="12" applyFont="1" applyFill="1" applyAlignment="1">
      <alignment horizontal="left" wrapText="1" indent="1"/>
    </xf>
    <xf numFmtId="0" fontId="24" fillId="0" borderId="14" xfId="12" applyFont="1" applyFill="1" applyAlignment="1">
      <alignment horizontal="left" wrapText="1" indent="5"/>
    </xf>
    <xf numFmtId="0" fontId="25" fillId="11" borderId="14" xfId="13" applyFont="1" applyFill="1" applyAlignment="1">
      <alignment horizontal="center" vertical="center" wrapText="1"/>
    </xf>
    <xf numFmtId="0" fontId="24" fillId="7" borderId="0" xfId="0" applyFont="1" applyFill="1" applyAlignment="1">
      <alignment horizontal="left" vertical="top" wrapText="1" indent="1"/>
    </xf>
    <xf numFmtId="0" fontId="24" fillId="7" borderId="0" xfId="0" applyFont="1" applyFill="1" applyAlignment="1">
      <alignment vertical="top" wrapText="1"/>
    </xf>
    <xf numFmtId="0" fontId="24" fillId="7" borderId="0" xfId="0" applyFont="1" applyFill="1" applyAlignment="1">
      <alignment vertical="center" wrapText="1"/>
    </xf>
    <xf numFmtId="0" fontId="24" fillId="7" borderId="0" xfId="0" applyFont="1" applyFill="1" applyAlignment="1">
      <alignment horizontal="left" vertical="center" wrapText="1" indent="5"/>
    </xf>
    <xf numFmtId="0" fontId="28" fillId="7" borderId="0" xfId="0" applyFont="1" applyFill="1" applyAlignment="1">
      <alignment horizontal="left" vertical="center" wrapText="1" indent="10"/>
    </xf>
    <xf numFmtId="0" fontId="24" fillId="7" borderId="0" xfId="0" applyFont="1" applyFill="1" applyAlignment="1">
      <alignment horizontal="left" vertical="center" wrapText="1" indent="2"/>
    </xf>
    <xf numFmtId="0" fontId="29" fillId="0" borderId="0" xfId="0" applyFont="1" applyAlignment="1">
      <alignment vertical="top"/>
    </xf>
    <xf numFmtId="0" fontId="24" fillId="0" borderId="0" xfId="0" applyFont="1" applyAlignment="1">
      <alignment horizontal="left" vertical="center" wrapText="1" indent="2"/>
    </xf>
    <xf numFmtId="0" fontId="17" fillId="7" borderId="0" xfId="0" applyFont="1" applyFill="1" applyAlignment="1">
      <alignment horizontal="center" vertical="center"/>
    </xf>
    <xf numFmtId="0" fontId="16" fillId="7" borderId="0" xfId="0" applyFont="1" applyFill="1" applyAlignment="1">
      <alignment horizontal="center" vertical="center"/>
    </xf>
    <xf numFmtId="14" fontId="6" fillId="0" borderId="7" xfId="9" applyBorder="1">
      <alignment horizontal="center" vertical="center"/>
    </xf>
    <xf numFmtId="14" fontId="6" fillId="0" borderId="8" xfId="9" applyBorder="1">
      <alignment horizontal="center" vertical="center"/>
    </xf>
    <xf numFmtId="0" fontId="17" fillId="7" borderId="0" xfId="11" applyFont="1" applyFill="1" applyAlignment="1">
      <alignment horizontal="center" vertical="center"/>
    </xf>
  </cellXfs>
  <cellStyles count="14">
    <cellStyle name="Accent3" xfId="11" builtinId="37"/>
    <cellStyle name="Comma" xfId="4" builtinId="3" customBuiltin="1"/>
    <cellStyle name="Comma [0]" xfId="10" builtinId="6" customBuiltin="1"/>
    <cellStyle name="Date" xfId="9"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3" xr:uid="{7606B4EC-AA94-43B0-B251-A81B70A52F2F}"/>
    <cellStyle name="Normal" xfId="0" builtinId="0"/>
    <cellStyle name="Percent" xfId="2" builtinId="5" customBuiltin="1"/>
    <cellStyle name="Task" xfId="12" xr:uid="{A2586B1E-08D5-4EEC-9B7E-A3476EAB5F5D}"/>
    <cellStyle name="Title" xfId="5" builtinId="15" customBuiltin="1"/>
    <cellStyle name="zHiddenText" xfId="3" xr:uid="{26E66EE6-E33F-4D77-BAE4-0FB4F5BBF673}"/>
  </cellStyles>
  <dxfs count="32">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5"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5" justifyLastLine="0" shrinkToFit="0" readingOrder="0"/>
    </dxf>
    <dxf>
      <alignment horizontal="left" vertical="bottom" textRotation="0" wrapText="1" relativeIndent="1"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4904D139-63E4-4221-B7C9-C6C5B7A50FAF}">
      <tableStyleElement type="wholeTable" dxfId="31"/>
      <tableStyleElement type="headerRow" dxfId="30"/>
      <tableStyleElement type="firstRowStripe" dxfId="29"/>
    </tableStyle>
    <tableStyle name="ToDoList" pivot="0" count="9" xr9:uid="{00000000-0011-0000-FFFF-FFFF00000000}">
      <tableStyleElement type="wholeTable" dxfId="28"/>
      <tableStyleElement type="headerRow" dxfId="27"/>
      <tableStyleElement type="totalRow" dxfId="26"/>
      <tableStyleElement type="firstColumn" dxfId="25"/>
      <tableStyleElement type="lastColumn" dxfId="24"/>
      <tableStyleElement type="firstRowStripe" dxfId="23"/>
      <tableStyleElement type="secondRowStripe" dxfId="22"/>
      <tableStyleElement type="firstColumnStripe" dxfId="21"/>
      <tableStyleElement type="secondColumnStripe" dxfId="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Scroll" dx="39" fmlaLink="$H$4"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5</xdr:row>
          <xdr:rowOff>57150</xdr:rowOff>
        </xdr:from>
        <xdr:to>
          <xdr:col>66</xdr:col>
          <xdr:colOff>57150</xdr:colOff>
          <xdr:row>5</xdr:row>
          <xdr:rowOff>247650</xdr:rowOff>
        </xdr:to>
        <xdr:sp macro="" textlink="">
          <xdr:nvSpPr>
            <xdr:cNvPr id="6149" name="Scroll Bar 5" descr="Scroll bar to scroll through the Ghantt project timeline."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7:I47" totalsRowShown="0">
  <autoFilter ref="B7:I47" xr:uid="{29E5A880-80D5-4B65-B5FB-8FB3913D3D2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B8ACC97F-C189-49BA-91CF-CB5671185BCF}" name="Category" dataDxfId="4" dataCellStyle="zHiddenText"/>
    <tableColumn id="1" xr3:uid="{EE48C34E-B98C-4BBA-90C8-388E8655DD6D}" name="Task/Milestone Description" dataDxfId="3"/>
    <tableColumn id="7" xr3:uid="{8812DC33-59BC-4049-9C55-04217CE61A45}" name="OFR Guide" dataDxfId="2"/>
    <tableColumn id="9" xr3:uid="{095532CF-06CD-46DC-BD9F-CF1B728DD31B}" name="Assigned To" dataDxfId="1"/>
    <tableColumn id="3" xr3:uid="{5419FA1B-A035-4F0A-9257-1AA4BCB5E6CF}" name="Comments" dataDxfId="0"/>
    <tableColumn id="4" xr3:uid="{A60A6524-18F0-48B7-BB3C-2F4A35799FF7}" name="Progress"/>
    <tableColumn id="5" xr3:uid="{59612C1F-9AAB-483B-A6A5-3563E9D77941}" name="Start" dataCellStyle="Date"/>
    <tableColumn id="6" xr3:uid="{012C59F1-49D4-4A67-B8DD-855C6581FD6A}" name="No. of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s://projectredcap.org/partners/join/It%20takes%20us%20a%20maximum%20of%20three%20weeks%20to%20process%20a%20license%20request,%20from%20the%20time%20of%20submission.%20It%20then%20takes%20us%20a%20maximum%20of%20two%20additional%20weeks%20to%20subsequently%20create%20accounts%20on%20the%20internal%20website%20where%20your%20organization's%20IT%20staff%20can%20download%20REDCap%20and%20begin%20installation." TargetMode="External"/><Relationship Id="rId6" Type="http://schemas.openxmlformats.org/officeDocument/2006/relationships/table" Target="../tables/table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O49"/>
  <sheetViews>
    <sheetView showGridLines="0" tabSelected="1" showRuler="0" zoomScaleNormal="100" zoomScalePageLayoutView="70" workbookViewId="0">
      <selection activeCell="E28" sqref="E28"/>
    </sheetView>
  </sheetViews>
  <sheetFormatPr defaultRowHeight="30" customHeight="1" x14ac:dyDescent="0.25"/>
  <cols>
    <col min="1" max="1" width="2.7109375" style="11" customWidth="1"/>
    <col min="2" max="2" width="1.28515625" style="17" hidden="1" customWidth="1"/>
    <col min="3" max="3" width="40.42578125" customWidth="1"/>
    <col min="4" max="4" width="8.85546875" style="17" customWidth="1"/>
    <col min="5" max="5" width="23.7109375" style="17" customWidth="1"/>
    <col min="6" max="6" width="32.7109375" customWidth="1"/>
    <col min="7" max="7" width="20.5703125" customWidth="1"/>
    <col min="8" max="8" width="10.7109375" customWidth="1"/>
    <col min="9" max="9" width="10.42578125" style="3" customWidth="1"/>
    <col min="10" max="10" width="10.42578125" customWidth="1"/>
    <col min="11" max="11" width="2.7109375" customWidth="1"/>
    <col min="12" max="67" width="3.5703125" customWidth="1"/>
    <col min="72" max="73" width="10.28515625"/>
  </cols>
  <sheetData>
    <row r="1" spans="1:66" ht="30" customHeight="1" x14ac:dyDescent="0.45">
      <c r="A1" s="12" t="s">
        <v>13</v>
      </c>
      <c r="B1" s="14"/>
      <c r="C1" s="14" t="s">
        <v>17</v>
      </c>
      <c r="D1" s="50"/>
      <c r="E1" s="14"/>
      <c r="F1" s="1"/>
      <c r="I1" s="7"/>
      <c r="K1" s="54"/>
      <c r="L1" s="55"/>
      <c r="M1" s="56"/>
      <c r="N1" s="56"/>
      <c r="O1" s="56"/>
      <c r="P1" s="56"/>
      <c r="Q1" s="56"/>
      <c r="R1" s="56"/>
      <c r="S1" s="56"/>
      <c r="T1" s="56"/>
      <c r="U1" s="56"/>
      <c r="V1" s="56"/>
      <c r="W1" s="56"/>
      <c r="X1" s="56"/>
      <c r="Y1" s="56"/>
      <c r="Z1" s="56"/>
      <c r="AA1" s="56"/>
      <c r="AB1" s="56"/>
      <c r="AC1" s="56"/>
      <c r="AD1" s="56"/>
      <c r="AE1" s="56"/>
      <c r="AF1" s="56"/>
      <c r="AG1" s="56"/>
      <c r="AH1" s="56"/>
      <c r="AI1" s="17"/>
    </row>
    <row r="2" spans="1:66" ht="30" customHeight="1" x14ac:dyDescent="0.3">
      <c r="A2" s="12" t="s">
        <v>7</v>
      </c>
      <c r="B2" s="15"/>
      <c r="C2" s="15" t="s">
        <v>18</v>
      </c>
      <c r="D2" s="51"/>
      <c r="E2" s="15"/>
      <c r="H2" s="20"/>
      <c r="I2" s="18"/>
      <c r="K2" s="118"/>
      <c r="L2" s="118"/>
      <c r="M2" s="118"/>
      <c r="N2" s="118"/>
      <c r="O2" s="56"/>
      <c r="P2" s="115"/>
      <c r="Q2" s="115"/>
      <c r="R2" s="115"/>
      <c r="S2" s="115"/>
      <c r="T2" s="56"/>
      <c r="U2" s="114"/>
      <c r="V2" s="114"/>
      <c r="W2" s="114"/>
      <c r="X2" s="114"/>
      <c r="Y2" s="56"/>
      <c r="Z2" s="114"/>
      <c r="AA2" s="114"/>
      <c r="AB2" s="114"/>
      <c r="AC2" s="114"/>
      <c r="AD2" s="56"/>
      <c r="AE2" s="115"/>
      <c r="AF2" s="115"/>
      <c r="AG2" s="115"/>
      <c r="AH2" s="115"/>
    </row>
    <row r="3" spans="1:66" ht="30" customHeight="1" x14ac:dyDescent="0.25">
      <c r="A3" s="12" t="s">
        <v>14</v>
      </c>
      <c r="B3" s="16"/>
      <c r="C3" s="52"/>
      <c r="D3" s="53" t="s">
        <v>19</v>
      </c>
      <c r="E3" s="16"/>
      <c r="F3" s="17"/>
      <c r="G3" s="48" t="s">
        <v>6</v>
      </c>
      <c r="H3" s="116">
        <v>44200</v>
      </c>
      <c r="I3" s="117"/>
      <c r="J3" s="19"/>
    </row>
    <row r="4" spans="1:66" ht="19.899999999999999" customHeight="1" x14ac:dyDescent="0.35">
      <c r="A4" s="12" t="s">
        <v>8</v>
      </c>
      <c r="C4" s="17"/>
      <c r="D4" s="53" t="s">
        <v>20</v>
      </c>
      <c r="F4" s="17"/>
      <c r="G4" s="81" t="s">
        <v>102</v>
      </c>
      <c r="H4" s="39">
        <v>0</v>
      </c>
      <c r="I4"/>
      <c r="K4" s="38" t="str">
        <f ca="1">TEXT(K5,"mmmm")</f>
        <v>January</v>
      </c>
      <c r="L4" s="38"/>
      <c r="M4" s="38"/>
      <c r="N4" s="38"/>
      <c r="O4" s="38"/>
      <c r="P4" s="38"/>
      <c r="Q4" s="38"/>
      <c r="R4" s="38" t="str">
        <f ca="1">IF(TEXT(R5,"mmmm")=K4,"",TEXT(R5,"mmmm"))</f>
        <v/>
      </c>
      <c r="S4" s="38"/>
      <c r="T4" s="38"/>
      <c r="U4" s="38"/>
      <c r="V4" s="38"/>
      <c r="W4" s="38"/>
      <c r="X4" s="38"/>
      <c r="Y4" s="38" t="str">
        <f ca="1">IF(OR(TEXT(Y5,"mmmm")=R4,TEXT(Y5,"mmmm")=K4),"",TEXT(Y5,"mmmm"))</f>
        <v/>
      </c>
      <c r="Z4" s="38"/>
      <c r="AA4" s="38"/>
      <c r="AB4" s="38"/>
      <c r="AC4" s="38"/>
      <c r="AD4" s="38"/>
      <c r="AE4" s="38"/>
      <c r="AF4" s="38" t="str">
        <f ca="1">IF(OR(TEXT(AF5,"mmmm")=Y4,TEXT(AF5,"mmmm")=R4,TEXT(AF5,"mmmm")=K4),"",TEXT(AF5,"mmmm"))</f>
        <v/>
      </c>
      <c r="AG4" s="38"/>
      <c r="AH4" s="38"/>
      <c r="AI4" s="38"/>
      <c r="AJ4" s="38"/>
      <c r="AK4" s="38"/>
      <c r="AL4" s="38"/>
      <c r="AM4" s="38" t="str">
        <f ca="1">IF(OR(TEXT(AM5,"mmmm")=AF4,TEXT(AM5,"mmmm")=Y4,TEXT(AM5,"mmmm")=R4,TEXT(AM5,"mmmm")=K4),"",TEXT(AM5,"mmmm"))</f>
        <v>February</v>
      </c>
      <c r="AN4" s="38"/>
      <c r="AO4" s="38"/>
      <c r="AP4" s="38"/>
      <c r="AQ4" s="38"/>
      <c r="AR4" s="38"/>
      <c r="AS4" s="38"/>
      <c r="AT4" s="38" t="str">
        <f ca="1">IF(OR(TEXT(AT5,"mmmm")=AM4,TEXT(AT5,"mmmm")=AF4,TEXT(AT5,"mmmm")=Y4,TEXT(AT5,"mmmm")=R4),"",TEXT(AT5,"mmmm"))</f>
        <v/>
      </c>
      <c r="AU4" s="38"/>
      <c r="AV4" s="38"/>
      <c r="AW4" s="38"/>
      <c r="AX4" s="38"/>
      <c r="AY4" s="38"/>
      <c r="AZ4" s="38"/>
      <c r="BA4" s="38" t="str">
        <f ca="1">IF(OR(TEXT(BA5,"mmmm")=AT4,TEXT(BA5,"mmmm")=AM4,TEXT(BA5,"mmmm")=AF4,TEXT(BA5,"mmmm")=Y4),"",TEXT(BA5,"mmmm"))</f>
        <v/>
      </c>
      <c r="BB4" s="38"/>
      <c r="BC4" s="38"/>
      <c r="BD4" s="38"/>
      <c r="BE4" s="38"/>
      <c r="BF4" s="38"/>
      <c r="BG4" s="38"/>
      <c r="BH4" s="38" t="str">
        <f ca="1">IF(OR(TEXT(BH5,"mmmm")=BA4,TEXT(BH5,"mmmm")=AT4,TEXT(BH5,"mmmm")=AM4,TEXT(BH5,"mmmm")=AF4),"",TEXT(BH5,"mmmm"))</f>
        <v/>
      </c>
      <c r="BI4" s="38"/>
      <c r="BJ4" s="38"/>
      <c r="BK4" s="38"/>
      <c r="BL4" s="38"/>
      <c r="BM4" s="38"/>
      <c r="BN4" s="38"/>
    </row>
    <row r="5" spans="1:66" ht="15" customHeight="1" x14ac:dyDescent="0.25">
      <c r="A5" s="12" t="s">
        <v>9</v>
      </c>
      <c r="B5" s="49"/>
      <c r="C5" s="17"/>
      <c r="D5" s="53" t="s">
        <v>21</v>
      </c>
      <c r="E5" s="49"/>
      <c r="F5" s="49"/>
      <c r="G5" s="49"/>
      <c r="H5" s="49"/>
      <c r="I5" s="49"/>
      <c r="J5" s="49"/>
      <c r="K5" s="43">
        <f ca="1">IFERROR(Project_Start+Scrolling_Increment,TODAY())</f>
        <v>44200</v>
      </c>
      <c r="L5" s="44">
        <f ca="1">K5+1</f>
        <v>44201</v>
      </c>
      <c r="M5" s="44">
        <f t="shared" ref="M5:AZ5" ca="1" si="0">L5+1</f>
        <v>44202</v>
      </c>
      <c r="N5" s="44">
        <f t="shared" ca="1" si="0"/>
        <v>44203</v>
      </c>
      <c r="O5" s="44">
        <f t="shared" ca="1" si="0"/>
        <v>44204</v>
      </c>
      <c r="P5" s="44">
        <f t="shared" ca="1" si="0"/>
        <v>44205</v>
      </c>
      <c r="Q5" s="45">
        <f t="shared" ca="1" si="0"/>
        <v>44206</v>
      </c>
      <c r="R5" s="43">
        <f ca="1">Q5+1</f>
        <v>44207</v>
      </c>
      <c r="S5" s="44">
        <f ca="1">R5+1</f>
        <v>44208</v>
      </c>
      <c r="T5" s="44">
        <f t="shared" ca="1" si="0"/>
        <v>44209</v>
      </c>
      <c r="U5" s="44">
        <f t="shared" ca="1" si="0"/>
        <v>44210</v>
      </c>
      <c r="V5" s="44">
        <f t="shared" ca="1" si="0"/>
        <v>44211</v>
      </c>
      <c r="W5" s="44">
        <f t="shared" ca="1" si="0"/>
        <v>44212</v>
      </c>
      <c r="X5" s="45">
        <f t="shared" ca="1" si="0"/>
        <v>44213</v>
      </c>
      <c r="Y5" s="43">
        <f ca="1">X5+1</f>
        <v>44214</v>
      </c>
      <c r="Z5" s="44">
        <f ca="1">Y5+1</f>
        <v>44215</v>
      </c>
      <c r="AA5" s="44">
        <f t="shared" ca="1" si="0"/>
        <v>44216</v>
      </c>
      <c r="AB5" s="44">
        <f t="shared" ca="1" si="0"/>
        <v>44217</v>
      </c>
      <c r="AC5" s="44">
        <f t="shared" ca="1" si="0"/>
        <v>44218</v>
      </c>
      <c r="AD5" s="44">
        <f t="shared" ca="1" si="0"/>
        <v>44219</v>
      </c>
      <c r="AE5" s="45">
        <f t="shared" ca="1" si="0"/>
        <v>44220</v>
      </c>
      <c r="AF5" s="43">
        <f ca="1">AE5+1</f>
        <v>44221</v>
      </c>
      <c r="AG5" s="44">
        <f ca="1">AF5+1</f>
        <v>44222</v>
      </c>
      <c r="AH5" s="44">
        <f t="shared" ca="1" si="0"/>
        <v>44223</v>
      </c>
      <c r="AI5" s="44">
        <f t="shared" ca="1" si="0"/>
        <v>44224</v>
      </c>
      <c r="AJ5" s="44">
        <f t="shared" ca="1" si="0"/>
        <v>44225</v>
      </c>
      <c r="AK5" s="44">
        <f t="shared" ca="1" si="0"/>
        <v>44226</v>
      </c>
      <c r="AL5" s="45">
        <f t="shared" ca="1" si="0"/>
        <v>44227</v>
      </c>
      <c r="AM5" s="43">
        <f ca="1">AL5+1</f>
        <v>44228</v>
      </c>
      <c r="AN5" s="44">
        <f ca="1">AM5+1</f>
        <v>44229</v>
      </c>
      <c r="AO5" s="44">
        <f t="shared" ca="1" si="0"/>
        <v>44230</v>
      </c>
      <c r="AP5" s="44">
        <f t="shared" ca="1" si="0"/>
        <v>44231</v>
      </c>
      <c r="AQ5" s="44">
        <f t="shared" ca="1" si="0"/>
        <v>44232</v>
      </c>
      <c r="AR5" s="44">
        <f t="shared" ca="1" si="0"/>
        <v>44233</v>
      </c>
      <c r="AS5" s="45">
        <f t="shared" ca="1" si="0"/>
        <v>44234</v>
      </c>
      <c r="AT5" s="43">
        <f ca="1">AS5+1</f>
        <v>44235</v>
      </c>
      <c r="AU5" s="44">
        <f ca="1">AT5+1</f>
        <v>44236</v>
      </c>
      <c r="AV5" s="44">
        <f t="shared" ca="1" si="0"/>
        <v>44237</v>
      </c>
      <c r="AW5" s="44">
        <f t="shared" ca="1" si="0"/>
        <v>44238</v>
      </c>
      <c r="AX5" s="44">
        <f t="shared" ca="1" si="0"/>
        <v>44239</v>
      </c>
      <c r="AY5" s="44">
        <f t="shared" ca="1" si="0"/>
        <v>44240</v>
      </c>
      <c r="AZ5" s="45">
        <f t="shared" ca="1" si="0"/>
        <v>44241</v>
      </c>
      <c r="BA5" s="43">
        <f ca="1">AZ5+1</f>
        <v>44242</v>
      </c>
      <c r="BB5" s="44">
        <f ca="1">BA5+1</f>
        <v>44243</v>
      </c>
      <c r="BC5" s="44">
        <f t="shared" ref="BC5:BG5" ca="1" si="1">BB5+1</f>
        <v>44244</v>
      </c>
      <c r="BD5" s="44">
        <f t="shared" ca="1" si="1"/>
        <v>44245</v>
      </c>
      <c r="BE5" s="44">
        <f t="shared" ca="1" si="1"/>
        <v>44246</v>
      </c>
      <c r="BF5" s="44">
        <f t="shared" ca="1" si="1"/>
        <v>44247</v>
      </c>
      <c r="BG5" s="45">
        <f t="shared" ca="1" si="1"/>
        <v>44248</v>
      </c>
      <c r="BH5" s="43">
        <f ca="1">BG5+1</f>
        <v>44249</v>
      </c>
      <c r="BI5" s="44">
        <f ca="1">BH5+1</f>
        <v>44250</v>
      </c>
      <c r="BJ5" s="44">
        <f t="shared" ref="BJ5:BN5" ca="1" si="2">BI5+1</f>
        <v>44251</v>
      </c>
      <c r="BK5" s="44">
        <f t="shared" ca="1" si="2"/>
        <v>44252</v>
      </c>
      <c r="BL5" s="44">
        <f t="shared" ca="1" si="2"/>
        <v>44253</v>
      </c>
      <c r="BM5" s="44">
        <f t="shared" ca="1" si="2"/>
        <v>44254</v>
      </c>
      <c r="BN5" s="45">
        <f t="shared" ca="1" si="2"/>
        <v>44255</v>
      </c>
    </row>
    <row r="6" spans="1:66" s="17" customFormat="1" ht="25.15" customHeight="1" x14ac:dyDescent="0.25">
      <c r="A6" s="12" t="s">
        <v>10</v>
      </c>
      <c r="B6" s="32"/>
      <c r="C6" s="32"/>
      <c r="D6" s="46"/>
      <c r="E6" s="46"/>
      <c r="F6" s="32"/>
      <c r="G6" s="32"/>
      <c r="H6" s="32"/>
      <c r="I6" s="32"/>
      <c r="J6" s="32"/>
      <c r="K6" s="40"/>
      <c r="L6" s="41"/>
      <c r="M6" s="41"/>
      <c r="N6" s="41"/>
      <c r="O6" s="41"/>
      <c r="P6" s="41"/>
      <c r="Q6" s="42"/>
      <c r="R6" s="40"/>
      <c r="S6" s="41"/>
      <c r="T6" s="41"/>
      <c r="U6" s="41"/>
      <c r="V6" s="41"/>
      <c r="W6" s="41"/>
      <c r="X6" s="42"/>
      <c r="Y6" s="40"/>
      <c r="Z6" s="41"/>
      <c r="AA6" s="41"/>
      <c r="AB6" s="41"/>
      <c r="AC6" s="41"/>
      <c r="AD6" s="41"/>
      <c r="AE6" s="42"/>
      <c r="AF6" s="40"/>
      <c r="AG6" s="41"/>
      <c r="AH6" s="41"/>
      <c r="AI6" s="41"/>
      <c r="AJ6" s="41"/>
      <c r="AK6" s="41"/>
      <c r="AL6" s="42"/>
      <c r="AM6" s="40"/>
      <c r="AN6" s="41"/>
      <c r="AO6" s="41"/>
      <c r="AP6" s="41"/>
      <c r="AQ6" s="41"/>
      <c r="AR6" s="41"/>
      <c r="AS6" s="42"/>
      <c r="AT6" s="40"/>
      <c r="AU6" s="41"/>
      <c r="AV6" s="41"/>
      <c r="AW6" s="41"/>
      <c r="AX6" s="41"/>
      <c r="AY6" s="41"/>
      <c r="AZ6" s="42"/>
      <c r="BA6" s="40"/>
      <c r="BB6" s="41"/>
      <c r="BC6" s="41"/>
      <c r="BD6" s="41"/>
      <c r="BE6" s="41"/>
      <c r="BF6" s="41"/>
      <c r="BG6" s="42"/>
      <c r="BH6" s="40"/>
      <c r="BI6" s="41"/>
      <c r="BJ6" s="41"/>
      <c r="BK6" s="41"/>
      <c r="BL6" s="41"/>
      <c r="BM6" s="41"/>
      <c r="BN6" s="42"/>
    </row>
    <row r="7" spans="1:66" ht="30.95" customHeight="1" thickBot="1" x14ac:dyDescent="0.3">
      <c r="A7" s="12" t="s">
        <v>11</v>
      </c>
      <c r="B7" s="26" t="s">
        <v>2</v>
      </c>
      <c r="C7" s="25" t="s">
        <v>77</v>
      </c>
      <c r="D7" s="57" t="s">
        <v>22</v>
      </c>
      <c r="E7" s="31" t="s">
        <v>3</v>
      </c>
      <c r="F7" s="26" t="s">
        <v>23</v>
      </c>
      <c r="G7" s="26" t="s">
        <v>4</v>
      </c>
      <c r="H7" s="26" t="s">
        <v>5</v>
      </c>
      <c r="I7" s="82" t="s">
        <v>103</v>
      </c>
      <c r="J7" s="24"/>
      <c r="K7" s="22" t="str">
        <f t="shared" ref="K7" ca="1" si="3">LEFT(TEXT(K5,"ddd"),1)</f>
        <v>M</v>
      </c>
      <c r="L7" s="22" t="str">
        <f t="shared" ref="L7:AT7" ca="1" si="4">LEFT(TEXT(L5,"ddd"),1)</f>
        <v>T</v>
      </c>
      <c r="M7" s="22" t="str">
        <f t="shared" ca="1" si="4"/>
        <v>W</v>
      </c>
      <c r="N7" s="22" t="str">
        <f t="shared" ca="1" si="4"/>
        <v>T</v>
      </c>
      <c r="O7" s="22" t="str">
        <f t="shared" ca="1" si="4"/>
        <v>F</v>
      </c>
      <c r="P7" s="22" t="str">
        <f t="shared" ca="1" si="4"/>
        <v>S</v>
      </c>
      <c r="Q7" s="22" t="str">
        <f t="shared" ca="1" si="4"/>
        <v>S</v>
      </c>
      <c r="R7" s="22" t="str">
        <f t="shared" ca="1" si="4"/>
        <v>M</v>
      </c>
      <c r="S7" s="22" t="str">
        <f t="shared" ca="1" si="4"/>
        <v>T</v>
      </c>
      <c r="T7" s="22" t="str">
        <f t="shared" ca="1" si="4"/>
        <v>W</v>
      </c>
      <c r="U7" s="22" t="str">
        <f t="shared" ca="1" si="4"/>
        <v>T</v>
      </c>
      <c r="V7" s="22" t="str">
        <f t="shared" ca="1" si="4"/>
        <v>F</v>
      </c>
      <c r="W7" s="22" t="str">
        <f t="shared" ca="1" si="4"/>
        <v>S</v>
      </c>
      <c r="X7" s="22" t="str">
        <f t="shared" ca="1" si="4"/>
        <v>S</v>
      </c>
      <c r="Y7" s="22" t="str">
        <f t="shared" ca="1" si="4"/>
        <v>M</v>
      </c>
      <c r="Z7" s="22" t="str">
        <f t="shared" ca="1" si="4"/>
        <v>T</v>
      </c>
      <c r="AA7" s="22" t="str">
        <f t="shared" ca="1" si="4"/>
        <v>W</v>
      </c>
      <c r="AB7" s="22" t="str">
        <f t="shared" ca="1" si="4"/>
        <v>T</v>
      </c>
      <c r="AC7" s="22" t="str">
        <f t="shared" ca="1" si="4"/>
        <v>F</v>
      </c>
      <c r="AD7" s="22" t="str">
        <f t="shared" ca="1" si="4"/>
        <v>S</v>
      </c>
      <c r="AE7" s="22" t="str">
        <f t="shared" ca="1" si="4"/>
        <v>S</v>
      </c>
      <c r="AF7" s="22" t="str">
        <f t="shared" ca="1" si="4"/>
        <v>M</v>
      </c>
      <c r="AG7" s="22" t="str">
        <f t="shared" ca="1" si="4"/>
        <v>T</v>
      </c>
      <c r="AH7" s="22" t="str">
        <f t="shared" ca="1" si="4"/>
        <v>W</v>
      </c>
      <c r="AI7" s="22" t="str">
        <f t="shared" ca="1" si="4"/>
        <v>T</v>
      </c>
      <c r="AJ7" s="22" t="str">
        <f t="shared" ca="1" si="4"/>
        <v>F</v>
      </c>
      <c r="AK7" s="22" t="str">
        <f t="shared" ca="1" si="4"/>
        <v>S</v>
      </c>
      <c r="AL7" s="22" t="str">
        <f t="shared" ca="1" si="4"/>
        <v>S</v>
      </c>
      <c r="AM7" s="22" t="str">
        <f t="shared" ca="1" si="4"/>
        <v>M</v>
      </c>
      <c r="AN7" s="22" t="str">
        <f t="shared" ca="1" si="4"/>
        <v>T</v>
      </c>
      <c r="AO7" s="22" t="str">
        <f t="shared" ca="1" si="4"/>
        <v>W</v>
      </c>
      <c r="AP7" s="22" t="str">
        <f t="shared" ca="1" si="4"/>
        <v>T</v>
      </c>
      <c r="AQ7" s="22" t="str">
        <f t="shared" ca="1" si="4"/>
        <v>F</v>
      </c>
      <c r="AR7" s="22" t="str">
        <f t="shared" ca="1" si="4"/>
        <v>S</v>
      </c>
      <c r="AS7" s="22" t="str">
        <f t="shared" ca="1" si="4"/>
        <v>S</v>
      </c>
      <c r="AT7" s="22" t="str">
        <f t="shared" ca="1" si="4"/>
        <v>M</v>
      </c>
      <c r="AU7" s="22" t="str">
        <f t="shared" ref="AU7:BN7" ca="1" si="5">LEFT(TEXT(AU5,"ddd"),1)</f>
        <v>T</v>
      </c>
      <c r="AV7" s="22" t="str">
        <f t="shared" ca="1" si="5"/>
        <v>W</v>
      </c>
      <c r="AW7" s="22" t="str">
        <f t="shared" ca="1" si="5"/>
        <v>T</v>
      </c>
      <c r="AX7" s="22" t="str">
        <f t="shared" ca="1" si="5"/>
        <v>F</v>
      </c>
      <c r="AY7" s="22" t="str">
        <f t="shared" ca="1" si="5"/>
        <v>S</v>
      </c>
      <c r="AZ7" s="22" t="str">
        <f t="shared" ca="1" si="5"/>
        <v>S</v>
      </c>
      <c r="BA7" s="22" t="str">
        <f t="shared" ca="1" si="5"/>
        <v>M</v>
      </c>
      <c r="BB7" s="22" t="str">
        <f t="shared" ca="1" si="5"/>
        <v>T</v>
      </c>
      <c r="BC7" s="22" t="str">
        <f t="shared" ca="1" si="5"/>
        <v>W</v>
      </c>
      <c r="BD7" s="22" t="str">
        <f t="shared" ca="1" si="5"/>
        <v>T</v>
      </c>
      <c r="BE7" s="22" t="str">
        <f t="shared" ca="1" si="5"/>
        <v>F</v>
      </c>
      <c r="BF7" s="22" t="str">
        <f t="shared" ca="1" si="5"/>
        <v>S</v>
      </c>
      <c r="BG7" s="22" t="str">
        <f t="shared" ca="1" si="5"/>
        <v>S</v>
      </c>
      <c r="BH7" s="22" t="str">
        <f t="shared" ca="1" si="5"/>
        <v>M</v>
      </c>
      <c r="BI7" s="22" t="str">
        <f t="shared" ca="1" si="5"/>
        <v>T</v>
      </c>
      <c r="BJ7" s="22" t="str">
        <f t="shared" ca="1" si="5"/>
        <v>W</v>
      </c>
      <c r="BK7" s="22" t="str">
        <f t="shared" ca="1" si="5"/>
        <v>T</v>
      </c>
      <c r="BL7" s="22" t="str">
        <f t="shared" ca="1" si="5"/>
        <v>F</v>
      </c>
      <c r="BM7" s="22" t="str">
        <f t="shared" ca="1" si="5"/>
        <v>S</v>
      </c>
      <c r="BN7" s="22" t="str">
        <f t="shared" ca="1" si="5"/>
        <v>S</v>
      </c>
    </row>
    <row r="8" spans="1:66" ht="30" hidden="1" customHeight="1" thickBot="1" x14ac:dyDescent="0.3">
      <c r="A8" s="11" t="s">
        <v>15</v>
      </c>
      <c r="B8" s="27"/>
      <c r="C8" s="37"/>
      <c r="D8" s="37"/>
      <c r="E8" s="37"/>
      <c r="F8" s="26"/>
      <c r="G8" s="28"/>
      <c r="H8" s="29"/>
      <c r="I8" s="30"/>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row>
    <row r="9" spans="1:66" s="2" customFormat="1" ht="30" customHeight="1" thickBot="1" x14ac:dyDescent="0.3">
      <c r="A9" s="12" t="s">
        <v>12</v>
      </c>
      <c r="B9" s="31"/>
      <c r="C9" s="58" t="s">
        <v>24</v>
      </c>
      <c r="D9" s="62"/>
      <c r="E9" s="66"/>
      <c r="F9" s="70"/>
      <c r="G9" s="28"/>
      <c r="H9" s="29"/>
      <c r="I9" s="30"/>
      <c r="J9" s="23"/>
      <c r="K9" s="35" t="str">
        <f t="shared" ref="K9:T13" ca="1" si="6">IF(AND($B9="Goal",K$5&gt;=$H9,K$5&lt;=$H9+$I9-1),2,IF(AND($B9="Milestone",K$5&gt;=$H9,K$5&lt;=$H9+$I9-1),1,""))</f>
        <v/>
      </c>
      <c r="L9" s="35" t="str">
        <f t="shared" ca="1" si="6"/>
        <v/>
      </c>
      <c r="M9" s="35" t="str">
        <f t="shared" ca="1" si="6"/>
        <v/>
      </c>
      <c r="N9" s="35" t="str">
        <f t="shared" ca="1" si="6"/>
        <v/>
      </c>
      <c r="O9" s="35" t="str">
        <f t="shared" ca="1" si="6"/>
        <v/>
      </c>
      <c r="P9" s="35" t="str">
        <f t="shared" ca="1" si="6"/>
        <v/>
      </c>
      <c r="Q9" s="35" t="str">
        <f t="shared" ca="1" si="6"/>
        <v/>
      </c>
      <c r="R9" s="35" t="str">
        <f t="shared" ca="1" si="6"/>
        <v/>
      </c>
      <c r="S9" s="35" t="str">
        <f t="shared" ca="1" si="6"/>
        <v/>
      </c>
      <c r="T9" s="35" t="str">
        <f t="shared" ca="1" si="6"/>
        <v/>
      </c>
      <c r="U9" s="35" t="str">
        <f t="shared" ref="U9:AD13" ca="1" si="7">IF(AND($B9="Goal",U$5&gt;=$H9,U$5&lt;=$H9+$I9-1),2,IF(AND($B9="Milestone",U$5&gt;=$H9,U$5&lt;=$H9+$I9-1),1,""))</f>
        <v/>
      </c>
      <c r="V9" s="35" t="str">
        <f t="shared" ca="1" si="7"/>
        <v/>
      </c>
      <c r="W9" s="35" t="str">
        <f t="shared" ca="1" si="7"/>
        <v/>
      </c>
      <c r="X9" s="35" t="str">
        <f t="shared" ca="1" si="7"/>
        <v/>
      </c>
      <c r="Y9" s="35" t="str">
        <f t="shared" ca="1" si="7"/>
        <v/>
      </c>
      <c r="Z9" s="35" t="str">
        <f t="shared" ca="1" si="7"/>
        <v/>
      </c>
      <c r="AA9" s="35" t="str">
        <f t="shared" ca="1" si="7"/>
        <v/>
      </c>
      <c r="AB9" s="35" t="str">
        <f t="shared" ca="1" si="7"/>
        <v/>
      </c>
      <c r="AC9" s="35" t="str">
        <f t="shared" ca="1" si="7"/>
        <v/>
      </c>
      <c r="AD9" s="35" t="str">
        <f t="shared" ca="1" si="7"/>
        <v/>
      </c>
      <c r="AE9" s="35" t="str">
        <f t="shared" ref="AE9:AN13" ca="1" si="8">IF(AND($B9="Goal",AE$5&gt;=$H9,AE$5&lt;=$H9+$I9-1),2,IF(AND($B9="Milestone",AE$5&gt;=$H9,AE$5&lt;=$H9+$I9-1),1,""))</f>
        <v/>
      </c>
      <c r="AF9" s="35" t="str">
        <f t="shared" ca="1" si="8"/>
        <v/>
      </c>
      <c r="AG9" s="35" t="str">
        <f t="shared" ca="1" si="8"/>
        <v/>
      </c>
      <c r="AH9" s="35" t="str">
        <f t="shared" ca="1" si="8"/>
        <v/>
      </c>
      <c r="AI9" s="35" t="str">
        <f t="shared" ca="1" si="8"/>
        <v/>
      </c>
      <c r="AJ9" s="35" t="str">
        <f t="shared" ca="1" si="8"/>
        <v/>
      </c>
      <c r="AK9" s="35" t="str">
        <f t="shared" ca="1" si="8"/>
        <v/>
      </c>
      <c r="AL9" s="35" t="str">
        <f t="shared" ca="1" si="8"/>
        <v/>
      </c>
      <c r="AM9" s="35" t="str">
        <f t="shared" ca="1" si="8"/>
        <v/>
      </c>
      <c r="AN9" s="35" t="str">
        <f t="shared" ca="1" si="8"/>
        <v/>
      </c>
      <c r="AO9" s="35" t="str">
        <f t="shared" ref="AO9:AX13" ca="1" si="9">IF(AND($B9="Goal",AO$5&gt;=$H9,AO$5&lt;=$H9+$I9-1),2,IF(AND($B9="Milestone",AO$5&gt;=$H9,AO$5&lt;=$H9+$I9-1),1,""))</f>
        <v/>
      </c>
      <c r="AP9" s="35" t="str">
        <f t="shared" ca="1" si="9"/>
        <v/>
      </c>
      <c r="AQ9" s="35" t="str">
        <f t="shared" ca="1" si="9"/>
        <v/>
      </c>
      <c r="AR9" s="35" t="str">
        <f t="shared" ca="1" si="9"/>
        <v/>
      </c>
      <c r="AS9" s="35" t="str">
        <f t="shared" ca="1" si="9"/>
        <v/>
      </c>
      <c r="AT9" s="35" t="str">
        <f t="shared" ca="1" si="9"/>
        <v/>
      </c>
      <c r="AU9" s="35" t="str">
        <f t="shared" ca="1" si="9"/>
        <v/>
      </c>
      <c r="AV9" s="35" t="str">
        <f t="shared" ca="1" si="9"/>
        <v/>
      </c>
      <c r="AW9" s="35" t="str">
        <f t="shared" ca="1" si="9"/>
        <v/>
      </c>
      <c r="AX9" s="35" t="str">
        <f t="shared" ca="1" si="9"/>
        <v/>
      </c>
      <c r="AY9" s="35" t="str">
        <f t="shared" ref="AY9:BH13" ca="1" si="10">IF(AND($B9="Goal",AY$5&gt;=$H9,AY$5&lt;=$H9+$I9-1),2,IF(AND($B9="Milestone",AY$5&gt;=$H9,AY$5&lt;=$H9+$I9-1),1,""))</f>
        <v/>
      </c>
      <c r="AZ9" s="35" t="str">
        <f t="shared" ca="1" si="10"/>
        <v/>
      </c>
      <c r="BA9" s="35" t="str">
        <f t="shared" ca="1" si="10"/>
        <v/>
      </c>
      <c r="BB9" s="35" t="str">
        <f t="shared" ca="1" si="10"/>
        <v/>
      </c>
      <c r="BC9" s="35" t="str">
        <f t="shared" ca="1" si="10"/>
        <v/>
      </c>
      <c r="BD9" s="35" t="str">
        <f t="shared" ca="1" si="10"/>
        <v/>
      </c>
      <c r="BE9" s="35" t="str">
        <f t="shared" ca="1" si="10"/>
        <v/>
      </c>
      <c r="BF9" s="35" t="str">
        <f t="shared" ca="1" si="10"/>
        <v/>
      </c>
      <c r="BG9" s="35" t="str">
        <f t="shared" ca="1" si="10"/>
        <v/>
      </c>
      <c r="BH9" s="35" t="str">
        <f t="shared" ca="1" si="10"/>
        <v/>
      </c>
      <c r="BI9" s="35" t="str">
        <f t="shared" ref="BI9:BN13" ca="1" si="11">IF(AND($B9="Goal",BI$5&gt;=$H9,BI$5&lt;=$H9+$I9-1),2,IF(AND($B9="Milestone",BI$5&gt;=$H9,BI$5&lt;=$H9+$I9-1),1,""))</f>
        <v/>
      </c>
      <c r="BJ9" s="35" t="str">
        <f t="shared" ca="1" si="11"/>
        <v/>
      </c>
      <c r="BK9" s="35" t="str">
        <f t="shared" ca="1" si="11"/>
        <v/>
      </c>
      <c r="BL9" s="35" t="str">
        <f t="shared" ca="1" si="11"/>
        <v/>
      </c>
      <c r="BM9" s="35" t="str">
        <f t="shared" ca="1" si="11"/>
        <v/>
      </c>
      <c r="BN9" s="35" t="str">
        <f t="shared" ca="1" si="11"/>
        <v/>
      </c>
    </row>
    <row r="10" spans="1:66" s="2" customFormat="1" ht="45.75" customHeight="1" thickBot="1" x14ac:dyDescent="0.3">
      <c r="A10" s="12"/>
      <c r="B10" s="31"/>
      <c r="C10" s="83" t="s">
        <v>78</v>
      </c>
      <c r="D10" s="84" t="s">
        <v>97</v>
      </c>
      <c r="E10" s="85" t="s">
        <v>25</v>
      </c>
      <c r="F10" s="84" t="s">
        <v>104</v>
      </c>
      <c r="G10" s="86">
        <v>1</v>
      </c>
      <c r="H10" s="87">
        <f>Project_Start</f>
        <v>44200</v>
      </c>
      <c r="I10" s="88">
        <v>1</v>
      </c>
      <c r="J10" s="23"/>
      <c r="K10" s="35" t="str">
        <f t="shared" ca="1" si="6"/>
        <v/>
      </c>
      <c r="L10" s="35" t="str">
        <f t="shared" ca="1" si="6"/>
        <v/>
      </c>
      <c r="M10" s="35" t="str">
        <f t="shared" ca="1" si="6"/>
        <v/>
      </c>
      <c r="N10" s="35" t="str">
        <f t="shared" ca="1" si="6"/>
        <v/>
      </c>
      <c r="O10" s="35" t="str">
        <f t="shared" ca="1" si="6"/>
        <v/>
      </c>
      <c r="P10" s="35" t="str">
        <f t="shared" ca="1" si="6"/>
        <v/>
      </c>
      <c r="Q10" s="35" t="str">
        <f t="shared" ca="1" si="6"/>
        <v/>
      </c>
      <c r="R10" s="35" t="str">
        <f t="shared" ca="1" si="6"/>
        <v/>
      </c>
      <c r="S10" s="35" t="str">
        <f t="shared" ca="1" si="6"/>
        <v/>
      </c>
      <c r="T10" s="35" t="str">
        <f t="shared" ca="1" si="6"/>
        <v/>
      </c>
      <c r="U10" s="35" t="str">
        <f t="shared" ca="1" si="7"/>
        <v/>
      </c>
      <c r="V10" s="35" t="str">
        <f t="shared" ca="1" si="7"/>
        <v/>
      </c>
      <c r="W10" s="35" t="str">
        <f t="shared" ca="1" si="7"/>
        <v/>
      </c>
      <c r="X10" s="35" t="str">
        <f t="shared" ca="1" si="7"/>
        <v/>
      </c>
      <c r="Y10" s="35" t="str">
        <f t="shared" ca="1" si="7"/>
        <v/>
      </c>
      <c r="Z10" s="35" t="str">
        <f t="shared" ca="1" si="7"/>
        <v/>
      </c>
      <c r="AA10" s="35" t="str">
        <f t="shared" ca="1" si="7"/>
        <v/>
      </c>
      <c r="AB10" s="35" t="str">
        <f t="shared" ca="1" si="7"/>
        <v/>
      </c>
      <c r="AC10" s="35" t="str">
        <f t="shared" ca="1" si="7"/>
        <v/>
      </c>
      <c r="AD10" s="35" t="str">
        <f t="shared" ca="1" si="7"/>
        <v/>
      </c>
      <c r="AE10" s="35" t="str">
        <f t="shared" ca="1" si="8"/>
        <v/>
      </c>
      <c r="AF10" s="35" t="str">
        <f t="shared" ca="1" si="8"/>
        <v/>
      </c>
      <c r="AG10" s="35" t="str">
        <f t="shared" ca="1" si="8"/>
        <v/>
      </c>
      <c r="AH10" s="35" t="str">
        <f t="shared" ca="1" si="8"/>
        <v/>
      </c>
      <c r="AI10" s="35" t="str">
        <f t="shared" ca="1" si="8"/>
        <v/>
      </c>
      <c r="AJ10" s="35" t="str">
        <f t="shared" ca="1" si="8"/>
        <v/>
      </c>
      <c r="AK10" s="35" t="str">
        <f t="shared" ca="1" si="8"/>
        <v/>
      </c>
      <c r="AL10" s="35" t="str">
        <f t="shared" ca="1" si="8"/>
        <v/>
      </c>
      <c r="AM10" s="35" t="str">
        <f t="shared" ca="1" si="8"/>
        <v/>
      </c>
      <c r="AN10" s="35" t="str">
        <f t="shared" ca="1" si="8"/>
        <v/>
      </c>
      <c r="AO10" s="35" t="str">
        <f t="shared" ca="1" si="9"/>
        <v/>
      </c>
      <c r="AP10" s="35" t="str">
        <f t="shared" ca="1" si="9"/>
        <v/>
      </c>
      <c r="AQ10" s="35" t="str">
        <f t="shared" ca="1" si="9"/>
        <v/>
      </c>
      <c r="AR10" s="35" t="str">
        <f t="shared" ca="1" si="9"/>
        <v/>
      </c>
      <c r="AS10" s="35" t="str">
        <f t="shared" ca="1" si="9"/>
        <v/>
      </c>
      <c r="AT10" s="35" t="str">
        <f t="shared" ca="1" si="9"/>
        <v/>
      </c>
      <c r="AU10" s="35" t="str">
        <f t="shared" ca="1" si="9"/>
        <v/>
      </c>
      <c r="AV10" s="35" t="str">
        <f t="shared" ca="1" si="9"/>
        <v/>
      </c>
      <c r="AW10" s="35" t="str">
        <f t="shared" ca="1" si="9"/>
        <v/>
      </c>
      <c r="AX10" s="35" t="str">
        <f t="shared" ca="1" si="9"/>
        <v/>
      </c>
      <c r="AY10" s="35" t="str">
        <f t="shared" ca="1" si="10"/>
        <v/>
      </c>
      <c r="AZ10" s="35" t="str">
        <f t="shared" ca="1" si="10"/>
        <v/>
      </c>
      <c r="BA10" s="35" t="str">
        <f t="shared" ca="1" si="10"/>
        <v/>
      </c>
      <c r="BB10" s="35" t="str">
        <f t="shared" ca="1" si="10"/>
        <v/>
      </c>
      <c r="BC10" s="35" t="str">
        <f t="shared" ca="1" si="10"/>
        <v/>
      </c>
      <c r="BD10" s="35" t="str">
        <f t="shared" ca="1" si="10"/>
        <v/>
      </c>
      <c r="BE10" s="35" t="str">
        <f t="shared" ca="1" si="10"/>
        <v/>
      </c>
      <c r="BF10" s="35" t="str">
        <f t="shared" ca="1" si="10"/>
        <v/>
      </c>
      <c r="BG10" s="35" t="str">
        <f t="shared" ca="1" si="10"/>
        <v/>
      </c>
      <c r="BH10" s="35" t="str">
        <f t="shared" ca="1" si="10"/>
        <v/>
      </c>
      <c r="BI10" s="35" t="str">
        <f t="shared" ca="1" si="11"/>
        <v/>
      </c>
      <c r="BJ10" s="35" t="str">
        <f t="shared" ca="1" si="11"/>
        <v/>
      </c>
      <c r="BK10" s="35" t="str">
        <f t="shared" ca="1" si="11"/>
        <v/>
      </c>
      <c r="BL10" s="35" t="str">
        <f t="shared" ca="1" si="11"/>
        <v/>
      </c>
      <c r="BM10" s="35" t="str">
        <f t="shared" ca="1" si="11"/>
        <v/>
      </c>
      <c r="BN10" s="35" t="str">
        <f t="shared" ca="1" si="11"/>
        <v/>
      </c>
    </row>
    <row r="11" spans="1:66" s="2" customFormat="1" ht="46.5" customHeight="1" thickBot="1" x14ac:dyDescent="0.3">
      <c r="A11" s="12"/>
      <c r="B11" s="31"/>
      <c r="C11" s="83" t="s">
        <v>79</v>
      </c>
      <c r="D11" s="84" t="s">
        <v>98</v>
      </c>
      <c r="E11" s="85" t="s">
        <v>25</v>
      </c>
      <c r="F11" s="84" t="s">
        <v>105</v>
      </c>
      <c r="G11" s="86">
        <v>1</v>
      </c>
      <c r="H11" s="87">
        <f>H10+I10</f>
        <v>44201</v>
      </c>
      <c r="I11" s="88">
        <v>1</v>
      </c>
      <c r="J11" s="23"/>
      <c r="K11" s="35" t="str">
        <f t="shared" ca="1" si="6"/>
        <v/>
      </c>
      <c r="L11" s="35" t="str">
        <f t="shared" ca="1" si="6"/>
        <v/>
      </c>
      <c r="M11" s="35" t="str">
        <f t="shared" ca="1" si="6"/>
        <v/>
      </c>
      <c r="N11" s="35" t="str">
        <f t="shared" ca="1" si="6"/>
        <v/>
      </c>
      <c r="O11" s="35" t="str">
        <f t="shared" ca="1" si="6"/>
        <v/>
      </c>
      <c r="P11" s="35" t="str">
        <f t="shared" ca="1" si="6"/>
        <v/>
      </c>
      <c r="Q11" s="35" t="str">
        <f t="shared" ca="1" si="6"/>
        <v/>
      </c>
      <c r="R11" s="35" t="str">
        <f t="shared" ca="1" si="6"/>
        <v/>
      </c>
      <c r="S11" s="35" t="str">
        <f t="shared" ca="1" si="6"/>
        <v/>
      </c>
      <c r="T11" s="35" t="str">
        <f t="shared" ca="1" si="6"/>
        <v/>
      </c>
      <c r="U11" s="35" t="str">
        <f t="shared" ca="1" si="7"/>
        <v/>
      </c>
      <c r="V11" s="35" t="str">
        <f t="shared" ca="1" si="7"/>
        <v/>
      </c>
      <c r="W11" s="35" t="str">
        <f t="shared" ca="1" si="7"/>
        <v/>
      </c>
      <c r="X11" s="35" t="str">
        <f t="shared" ca="1" si="7"/>
        <v/>
      </c>
      <c r="Y11" s="35" t="str">
        <f t="shared" ca="1" si="7"/>
        <v/>
      </c>
      <c r="Z11" s="35" t="str">
        <f t="shared" ca="1" si="7"/>
        <v/>
      </c>
      <c r="AA11" s="35" t="str">
        <f t="shared" ca="1" si="7"/>
        <v/>
      </c>
      <c r="AB11" s="35" t="str">
        <f t="shared" ca="1" si="7"/>
        <v/>
      </c>
      <c r="AC11" s="35" t="str">
        <f t="shared" ca="1" si="7"/>
        <v/>
      </c>
      <c r="AD11" s="35" t="str">
        <f t="shared" ca="1" si="7"/>
        <v/>
      </c>
      <c r="AE11" s="35" t="str">
        <f t="shared" ca="1" si="8"/>
        <v/>
      </c>
      <c r="AF11" s="35" t="str">
        <f t="shared" ca="1" si="8"/>
        <v/>
      </c>
      <c r="AG11" s="35" t="str">
        <f t="shared" ca="1" si="8"/>
        <v/>
      </c>
      <c r="AH11" s="35" t="str">
        <f t="shared" ca="1" si="8"/>
        <v/>
      </c>
      <c r="AI11" s="35" t="str">
        <f t="shared" ca="1" si="8"/>
        <v/>
      </c>
      <c r="AJ11" s="35" t="str">
        <f t="shared" ca="1" si="8"/>
        <v/>
      </c>
      <c r="AK11" s="35" t="str">
        <f t="shared" ca="1" si="8"/>
        <v/>
      </c>
      <c r="AL11" s="35" t="str">
        <f t="shared" ca="1" si="8"/>
        <v/>
      </c>
      <c r="AM11" s="35" t="str">
        <f t="shared" ca="1" si="8"/>
        <v/>
      </c>
      <c r="AN11" s="35" t="str">
        <f t="shared" ca="1" si="8"/>
        <v/>
      </c>
      <c r="AO11" s="35" t="str">
        <f t="shared" ca="1" si="9"/>
        <v/>
      </c>
      <c r="AP11" s="35" t="str">
        <f t="shared" ca="1" si="9"/>
        <v/>
      </c>
      <c r="AQ11" s="35" t="str">
        <f t="shared" ca="1" si="9"/>
        <v/>
      </c>
      <c r="AR11" s="35" t="str">
        <f t="shared" ca="1" si="9"/>
        <v/>
      </c>
      <c r="AS11" s="35" t="str">
        <f t="shared" ca="1" si="9"/>
        <v/>
      </c>
      <c r="AT11" s="35" t="str">
        <f t="shared" ca="1" si="9"/>
        <v/>
      </c>
      <c r="AU11" s="35" t="str">
        <f t="shared" ca="1" si="9"/>
        <v/>
      </c>
      <c r="AV11" s="35" t="str">
        <f t="shared" ca="1" si="9"/>
        <v/>
      </c>
      <c r="AW11" s="35" t="str">
        <f t="shared" ca="1" si="9"/>
        <v/>
      </c>
      <c r="AX11" s="35" t="str">
        <f t="shared" ca="1" si="9"/>
        <v/>
      </c>
      <c r="AY11" s="35" t="str">
        <f t="shared" ca="1" si="10"/>
        <v/>
      </c>
      <c r="AZ11" s="35" t="str">
        <f t="shared" ca="1" si="10"/>
        <v/>
      </c>
      <c r="BA11" s="35" t="str">
        <f t="shared" ca="1" si="10"/>
        <v/>
      </c>
      <c r="BB11" s="35" t="str">
        <f t="shared" ca="1" si="10"/>
        <v/>
      </c>
      <c r="BC11" s="35" t="str">
        <f t="shared" ca="1" si="10"/>
        <v/>
      </c>
      <c r="BD11" s="35" t="str">
        <f t="shared" ca="1" si="10"/>
        <v/>
      </c>
      <c r="BE11" s="35" t="str">
        <f t="shared" ca="1" si="10"/>
        <v/>
      </c>
      <c r="BF11" s="35" t="str">
        <f t="shared" ca="1" si="10"/>
        <v/>
      </c>
      <c r="BG11" s="35" t="str">
        <f t="shared" ca="1" si="10"/>
        <v/>
      </c>
      <c r="BH11" s="35" t="str">
        <f t="shared" ca="1" si="10"/>
        <v/>
      </c>
      <c r="BI11" s="35" t="str">
        <f t="shared" ca="1" si="11"/>
        <v/>
      </c>
      <c r="BJ11" s="35" t="str">
        <f t="shared" ca="1" si="11"/>
        <v/>
      </c>
      <c r="BK11" s="35" t="str">
        <f t="shared" ca="1" si="11"/>
        <v/>
      </c>
      <c r="BL11" s="35" t="str">
        <f t="shared" ca="1" si="11"/>
        <v/>
      </c>
      <c r="BM11" s="35" t="str">
        <f t="shared" ca="1" si="11"/>
        <v/>
      </c>
      <c r="BN11" s="35" t="str">
        <f t="shared" ca="1" si="11"/>
        <v/>
      </c>
    </row>
    <row r="12" spans="1:66" s="2" customFormat="1" ht="47.25" customHeight="1" thickBot="1" x14ac:dyDescent="0.3">
      <c r="A12" s="11"/>
      <c r="B12" s="31"/>
      <c r="C12" s="83" t="s">
        <v>80</v>
      </c>
      <c r="D12" s="84" t="s">
        <v>99</v>
      </c>
      <c r="E12" s="85" t="s">
        <v>25</v>
      </c>
      <c r="F12" s="84" t="s">
        <v>106</v>
      </c>
      <c r="G12" s="86">
        <v>1</v>
      </c>
      <c r="H12" s="87">
        <f>H11+I11</f>
        <v>44202</v>
      </c>
      <c r="I12" s="88">
        <v>1</v>
      </c>
      <c r="J12" s="23"/>
      <c r="K12" s="35" t="str">
        <f t="shared" ca="1" si="6"/>
        <v/>
      </c>
      <c r="L12" s="35" t="str">
        <f t="shared" ca="1" si="6"/>
        <v/>
      </c>
      <c r="M12" s="35" t="str">
        <f t="shared" ca="1" si="6"/>
        <v/>
      </c>
      <c r="N12" s="35" t="str">
        <f t="shared" ca="1" si="6"/>
        <v/>
      </c>
      <c r="O12" s="35" t="str">
        <f t="shared" ca="1" si="6"/>
        <v/>
      </c>
      <c r="P12" s="35" t="str">
        <f t="shared" ca="1" si="6"/>
        <v/>
      </c>
      <c r="Q12" s="35" t="str">
        <f t="shared" ca="1" si="6"/>
        <v/>
      </c>
      <c r="R12" s="35" t="str">
        <f t="shared" ca="1" si="6"/>
        <v/>
      </c>
      <c r="S12" s="35" t="str">
        <f t="shared" ca="1" si="6"/>
        <v/>
      </c>
      <c r="T12" s="35" t="str">
        <f t="shared" ca="1" si="6"/>
        <v/>
      </c>
      <c r="U12" s="35" t="str">
        <f t="shared" ca="1" si="7"/>
        <v/>
      </c>
      <c r="V12" s="35" t="str">
        <f t="shared" ca="1" si="7"/>
        <v/>
      </c>
      <c r="W12" s="35" t="str">
        <f t="shared" ca="1" si="7"/>
        <v/>
      </c>
      <c r="X12" s="35" t="str">
        <f t="shared" ca="1" si="7"/>
        <v/>
      </c>
      <c r="Y12" s="35" t="str">
        <f t="shared" ca="1" si="7"/>
        <v/>
      </c>
      <c r="Z12" s="35" t="str">
        <f t="shared" ca="1" si="7"/>
        <v/>
      </c>
      <c r="AA12" s="35" t="str">
        <f t="shared" ca="1" si="7"/>
        <v/>
      </c>
      <c r="AB12" s="35" t="str">
        <f t="shared" ca="1" si="7"/>
        <v/>
      </c>
      <c r="AC12" s="35" t="str">
        <f t="shared" ca="1" si="7"/>
        <v/>
      </c>
      <c r="AD12" s="35" t="str">
        <f t="shared" ca="1" si="7"/>
        <v/>
      </c>
      <c r="AE12" s="35" t="str">
        <f t="shared" ca="1" si="8"/>
        <v/>
      </c>
      <c r="AF12" s="35" t="str">
        <f t="shared" ca="1" si="8"/>
        <v/>
      </c>
      <c r="AG12" s="35" t="str">
        <f t="shared" ca="1" si="8"/>
        <v/>
      </c>
      <c r="AH12" s="35" t="str">
        <f t="shared" ca="1" si="8"/>
        <v/>
      </c>
      <c r="AI12" s="35" t="str">
        <f t="shared" ca="1" si="8"/>
        <v/>
      </c>
      <c r="AJ12" s="35" t="str">
        <f t="shared" ca="1" si="8"/>
        <v/>
      </c>
      <c r="AK12" s="35" t="str">
        <f t="shared" ca="1" si="8"/>
        <v/>
      </c>
      <c r="AL12" s="35" t="str">
        <f t="shared" ca="1" si="8"/>
        <v/>
      </c>
      <c r="AM12" s="35" t="str">
        <f t="shared" ca="1" si="8"/>
        <v/>
      </c>
      <c r="AN12" s="35" t="str">
        <f t="shared" ca="1" si="8"/>
        <v/>
      </c>
      <c r="AO12" s="35" t="str">
        <f t="shared" ca="1" si="9"/>
        <v/>
      </c>
      <c r="AP12" s="35" t="str">
        <f t="shared" ca="1" si="9"/>
        <v/>
      </c>
      <c r="AQ12" s="35" t="str">
        <f t="shared" ca="1" si="9"/>
        <v/>
      </c>
      <c r="AR12" s="35" t="str">
        <f t="shared" ca="1" si="9"/>
        <v/>
      </c>
      <c r="AS12" s="35" t="str">
        <f t="shared" ca="1" si="9"/>
        <v/>
      </c>
      <c r="AT12" s="35" t="str">
        <f t="shared" ca="1" si="9"/>
        <v/>
      </c>
      <c r="AU12" s="35" t="str">
        <f t="shared" ca="1" si="9"/>
        <v/>
      </c>
      <c r="AV12" s="35" t="str">
        <f t="shared" ca="1" si="9"/>
        <v/>
      </c>
      <c r="AW12" s="35" t="str">
        <f t="shared" ca="1" si="9"/>
        <v/>
      </c>
      <c r="AX12" s="35" t="str">
        <f t="shared" ca="1" si="9"/>
        <v/>
      </c>
      <c r="AY12" s="35" t="str">
        <f t="shared" ca="1" si="10"/>
        <v/>
      </c>
      <c r="AZ12" s="35" t="str">
        <f t="shared" ca="1" si="10"/>
        <v/>
      </c>
      <c r="BA12" s="35" t="str">
        <f t="shared" ca="1" si="10"/>
        <v/>
      </c>
      <c r="BB12" s="35" t="str">
        <f t="shared" ca="1" si="10"/>
        <v/>
      </c>
      <c r="BC12" s="35" t="str">
        <f t="shared" ca="1" si="10"/>
        <v/>
      </c>
      <c r="BD12" s="35" t="str">
        <f t="shared" ca="1" si="10"/>
        <v/>
      </c>
      <c r="BE12" s="35" t="str">
        <f t="shared" ca="1" si="10"/>
        <v/>
      </c>
      <c r="BF12" s="35" t="str">
        <f t="shared" ca="1" si="10"/>
        <v/>
      </c>
      <c r="BG12" s="35" t="str">
        <f t="shared" ca="1" si="10"/>
        <v/>
      </c>
      <c r="BH12" s="35" t="str">
        <f t="shared" ca="1" si="10"/>
        <v/>
      </c>
      <c r="BI12" s="35" t="str">
        <f t="shared" ca="1" si="11"/>
        <v/>
      </c>
      <c r="BJ12" s="35" t="str">
        <f t="shared" ca="1" si="11"/>
        <v/>
      </c>
      <c r="BK12" s="35" t="str">
        <f t="shared" ca="1" si="11"/>
        <v/>
      </c>
      <c r="BL12" s="35" t="str">
        <f t="shared" ca="1" si="11"/>
        <v/>
      </c>
      <c r="BM12" s="35" t="str">
        <f t="shared" ca="1" si="11"/>
        <v/>
      </c>
      <c r="BN12" s="35" t="str">
        <f t="shared" ca="1" si="11"/>
        <v/>
      </c>
    </row>
    <row r="13" spans="1:66" s="2" customFormat="1" ht="48.75" customHeight="1" thickBot="1" x14ac:dyDescent="0.3">
      <c r="A13" s="11"/>
      <c r="B13" s="31"/>
      <c r="C13" s="83" t="s">
        <v>81</v>
      </c>
      <c r="D13" s="84" t="s">
        <v>100</v>
      </c>
      <c r="E13" s="85" t="s">
        <v>26</v>
      </c>
      <c r="F13" s="84" t="s">
        <v>107</v>
      </c>
      <c r="G13" s="86">
        <v>0</v>
      </c>
      <c r="H13" s="87">
        <f>H12+I12+1</f>
        <v>44204</v>
      </c>
      <c r="I13" s="88">
        <v>1</v>
      </c>
      <c r="J13" s="23"/>
      <c r="K13" s="35" t="str">
        <f t="shared" ca="1" si="6"/>
        <v/>
      </c>
      <c r="L13" s="35" t="str">
        <f t="shared" ca="1" si="6"/>
        <v/>
      </c>
      <c r="M13" s="35" t="str">
        <f t="shared" ca="1" si="6"/>
        <v/>
      </c>
      <c r="N13" s="35" t="str">
        <f t="shared" ca="1" si="6"/>
        <v/>
      </c>
      <c r="O13" s="35" t="str">
        <f t="shared" ca="1" si="6"/>
        <v/>
      </c>
      <c r="P13" s="35" t="str">
        <f t="shared" ca="1" si="6"/>
        <v/>
      </c>
      <c r="Q13" s="35" t="str">
        <f t="shared" ca="1" si="6"/>
        <v/>
      </c>
      <c r="R13" s="35" t="str">
        <f t="shared" ca="1" si="6"/>
        <v/>
      </c>
      <c r="S13" s="35" t="str">
        <f t="shared" ca="1" si="6"/>
        <v/>
      </c>
      <c r="T13" s="35" t="str">
        <f t="shared" ca="1" si="6"/>
        <v/>
      </c>
      <c r="U13" s="35" t="str">
        <f t="shared" ca="1" si="7"/>
        <v/>
      </c>
      <c r="V13" s="35" t="str">
        <f t="shared" ca="1" si="7"/>
        <v/>
      </c>
      <c r="W13" s="35" t="str">
        <f t="shared" ca="1" si="7"/>
        <v/>
      </c>
      <c r="X13" s="35" t="str">
        <f t="shared" ca="1" si="7"/>
        <v/>
      </c>
      <c r="Y13" s="35" t="str">
        <f t="shared" ca="1" si="7"/>
        <v/>
      </c>
      <c r="Z13" s="35" t="str">
        <f t="shared" ca="1" si="7"/>
        <v/>
      </c>
      <c r="AA13" s="35" t="str">
        <f t="shared" ca="1" si="7"/>
        <v/>
      </c>
      <c r="AB13" s="35" t="str">
        <f t="shared" ca="1" si="7"/>
        <v/>
      </c>
      <c r="AC13" s="35" t="str">
        <f t="shared" ca="1" si="7"/>
        <v/>
      </c>
      <c r="AD13" s="35" t="str">
        <f t="shared" ca="1" si="7"/>
        <v/>
      </c>
      <c r="AE13" s="35" t="str">
        <f t="shared" ca="1" si="8"/>
        <v/>
      </c>
      <c r="AF13" s="35" t="str">
        <f t="shared" ca="1" si="8"/>
        <v/>
      </c>
      <c r="AG13" s="35" t="str">
        <f t="shared" ca="1" si="8"/>
        <v/>
      </c>
      <c r="AH13" s="35" t="str">
        <f t="shared" ca="1" si="8"/>
        <v/>
      </c>
      <c r="AI13" s="35" t="str">
        <f t="shared" ca="1" si="8"/>
        <v/>
      </c>
      <c r="AJ13" s="35" t="str">
        <f t="shared" ca="1" si="8"/>
        <v/>
      </c>
      <c r="AK13" s="35" t="str">
        <f t="shared" ca="1" si="8"/>
        <v/>
      </c>
      <c r="AL13" s="35" t="str">
        <f t="shared" ca="1" si="8"/>
        <v/>
      </c>
      <c r="AM13" s="35" t="str">
        <f t="shared" ca="1" si="8"/>
        <v/>
      </c>
      <c r="AN13" s="35" t="str">
        <f t="shared" ca="1" si="8"/>
        <v/>
      </c>
      <c r="AO13" s="35" t="str">
        <f t="shared" ca="1" si="9"/>
        <v/>
      </c>
      <c r="AP13" s="35" t="str">
        <f t="shared" ca="1" si="9"/>
        <v/>
      </c>
      <c r="AQ13" s="35" t="str">
        <f t="shared" ca="1" si="9"/>
        <v/>
      </c>
      <c r="AR13" s="35" t="str">
        <f t="shared" ca="1" si="9"/>
        <v/>
      </c>
      <c r="AS13" s="35" t="str">
        <f t="shared" ca="1" si="9"/>
        <v/>
      </c>
      <c r="AT13" s="35" t="str">
        <f t="shared" ca="1" si="9"/>
        <v/>
      </c>
      <c r="AU13" s="35" t="str">
        <f t="shared" ca="1" si="9"/>
        <v/>
      </c>
      <c r="AV13" s="35" t="str">
        <f t="shared" ca="1" si="9"/>
        <v/>
      </c>
      <c r="AW13" s="35" t="str">
        <f t="shared" ca="1" si="9"/>
        <v/>
      </c>
      <c r="AX13" s="35" t="str">
        <f t="shared" ca="1" si="9"/>
        <v/>
      </c>
      <c r="AY13" s="35" t="str">
        <f t="shared" ca="1" si="10"/>
        <v/>
      </c>
      <c r="AZ13" s="35" t="str">
        <f t="shared" ca="1" si="10"/>
        <v/>
      </c>
      <c r="BA13" s="35" t="str">
        <f t="shared" ca="1" si="10"/>
        <v/>
      </c>
      <c r="BB13" s="35" t="str">
        <f t="shared" ca="1" si="10"/>
        <v/>
      </c>
      <c r="BC13" s="35" t="str">
        <f t="shared" ca="1" si="10"/>
        <v/>
      </c>
      <c r="BD13" s="35" t="str">
        <f t="shared" ca="1" si="10"/>
        <v/>
      </c>
      <c r="BE13" s="35" t="str">
        <f t="shared" ca="1" si="10"/>
        <v/>
      </c>
      <c r="BF13" s="35" t="str">
        <f t="shared" ca="1" si="10"/>
        <v/>
      </c>
      <c r="BG13" s="35" t="str">
        <f t="shared" ca="1" si="10"/>
        <v/>
      </c>
      <c r="BH13" s="35" t="str">
        <f t="shared" ca="1" si="10"/>
        <v/>
      </c>
      <c r="BI13" s="35" t="str">
        <f t="shared" ca="1" si="11"/>
        <v/>
      </c>
      <c r="BJ13" s="35" t="str">
        <f t="shared" ca="1" si="11"/>
        <v/>
      </c>
      <c r="BK13" s="35" t="str">
        <f t="shared" ca="1" si="11"/>
        <v/>
      </c>
      <c r="BL13" s="35" t="str">
        <f t="shared" ca="1" si="11"/>
        <v/>
      </c>
      <c r="BM13" s="35" t="str">
        <f t="shared" ca="1" si="11"/>
        <v/>
      </c>
      <c r="BN13" s="35" t="str">
        <f t="shared" ca="1" si="11"/>
        <v/>
      </c>
    </row>
    <row r="14" spans="1:66" s="2" customFormat="1" ht="45" customHeight="1" thickBot="1" x14ac:dyDescent="0.3">
      <c r="A14" s="11"/>
      <c r="B14" s="31"/>
      <c r="C14" s="83" t="s">
        <v>82</v>
      </c>
      <c r="D14" s="84" t="s">
        <v>101</v>
      </c>
      <c r="E14" s="85" t="s">
        <v>26</v>
      </c>
      <c r="F14" s="84" t="s">
        <v>108</v>
      </c>
      <c r="G14" s="86">
        <v>0</v>
      </c>
      <c r="H14" s="87">
        <f>H13+4</f>
        <v>44208</v>
      </c>
      <c r="I14" s="88">
        <v>1</v>
      </c>
      <c r="J14" s="23"/>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row>
    <row r="15" spans="1:66" s="2" customFormat="1" ht="30" customHeight="1" thickBot="1" x14ac:dyDescent="0.3">
      <c r="A15" s="11"/>
      <c r="B15" s="31"/>
      <c r="C15" s="59" t="s">
        <v>27</v>
      </c>
      <c r="D15" s="63"/>
      <c r="E15" s="67"/>
      <c r="F15" s="71"/>
      <c r="G15" s="28"/>
      <c r="H15" s="29"/>
      <c r="I15" s="30"/>
      <c r="J15" s="23"/>
      <c r="K15" s="35" t="str">
        <f t="shared" ref="K15:T25" ca="1" si="12">IF(AND($B15="Goal",K$5&gt;=$H15,K$5&lt;=$H15+$I15-1),2,IF(AND($B15="Milestone",K$5&gt;=$H15,K$5&lt;=$H15+$I15-1),1,""))</f>
        <v/>
      </c>
      <c r="L15" s="35" t="str">
        <f t="shared" ca="1" si="12"/>
        <v/>
      </c>
      <c r="M15" s="35" t="str">
        <f t="shared" ca="1" si="12"/>
        <v/>
      </c>
      <c r="N15" s="35" t="str">
        <f t="shared" ca="1" si="12"/>
        <v/>
      </c>
      <c r="O15" s="35" t="str">
        <f t="shared" ca="1" si="12"/>
        <v/>
      </c>
      <c r="P15" s="35" t="str">
        <f t="shared" ca="1" si="12"/>
        <v/>
      </c>
      <c r="Q15" s="35" t="str">
        <f t="shared" ca="1" si="12"/>
        <v/>
      </c>
      <c r="R15" s="35" t="str">
        <f t="shared" ca="1" si="12"/>
        <v/>
      </c>
      <c r="S15" s="35" t="str">
        <f t="shared" ca="1" si="12"/>
        <v/>
      </c>
      <c r="T15" s="35" t="str">
        <f t="shared" ca="1" si="12"/>
        <v/>
      </c>
      <c r="U15" s="35" t="str">
        <f t="shared" ref="U15:AD25" ca="1" si="13">IF(AND($B15="Goal",U$5&gt;=$H15,U$5&lt;=$H15+$I15-1),2,IF(AND($B15="Milestone",U$5&gt;=$H15,U$5&lt;=$H15+$I15-1),1,""))</f>
        <v/>
      </c>
      <c r="V15" s="35" t="str">
        <f t="shared" ca="1" si="13"/>
        <v/>
      </c>
      <c r="W15" s="35" t="str">
        <f t="shared" ca="1" si="13"/>
        <v/>
      </c>
      <c r="X15" s="35" t="str">
        <f t="shared" ca="1" si="13"/>
        <v/>
      </c>
      <c r="Y15" s="35" t="str">
        <f t="shared" ca="1" si="13"/>
        <v/>
      </c>
      <c r="Z15" s="35" t="str">
        <f t="shared" ca="1" si="13"/>
        <v/>
      </c>
      <c r="AA15" s="35" t="str">
        <f t="shared" ca="1" si="13"/>
        <v/>
      </c>
      <c r="AB15" s="35" t="str">
        <f t="shared" ca="1" si="13"/>
        <v/>
      </c>
      <c r="AC15" s="35" t="str">
        <f t="shared" ca="1" si="13"/>
        <v/>
      </c>
      <c r="AD15" s="35" t="str">
        <f t="shared" ca="1" si="13"/>
        <v/>
      </c>
      <c r="AE15" s="35" t="str">
        <f t="shared" ref="AE15:AN25" ca="1" si="14">IF(AND($B15="Goal",AE$5&gt;=$H15,AE$5&lt;=$H15+$I15-1),2,IF(AND($B15="Milestone",AE$5&gt;=$H15,AE$5&lt;=$H15+$I15-1),1,""))</f>
        <v/>
      </c>
      <c r="AF15" s="35" t="str">
        <f t="shared" ca="1" si="14"/>
        <v/>
      </c>
      <c r="AG15" s="35" t="str">
        <f t="shared" ca="1" si="14"/>
        <v/>
      </c>
      <c r="AH15" s="35" t="str">
        <f t="shared" ca="1" si="14"/>
        <v/>
      </c>
      <c r="AI15" s="35" t="str">
        <f t="shared" ca="1" si="14"/>
        <v/>
      </c>
      <c r="AJ15" s="35" t="str">
        <f t="shared" ca="1" si="14"/>
        <v/>
      </c>
      <c r="AK15" s="35" t="str">
        <f t="shared" ca="1" si="14"/>
        <v/>
      </c>
      <c r="AL15" s="35" t="str">
        <f t="shared" ca="1" si="14"/>
        <v/>
      </c>
      <c r="AM15" s="35" t="str">
        <f t="shared" ca="1" si="14"/>
        <v/>
      </c>
      <c r="AN15" s="35" t="str">
        <f t="shared" ca="1" si="14"/>
        <v/>
      </c>
      <c r="AO15" s="35" t="str">
        <f t="shared" ref="AO15:AX25" ca="1" si="15">IF(AND($B15="Goal",AO$5&gt;=$H15,AO$5&lt;=$H15+$I15-1),2,IF(AND($B15="Milestone",AO$5&gt;=$H15,AO$5&lt;=$H15+$I15-1),1,""))</f>
        <v/>
      </c>
      <c r="AP15" s="35" t="str">
        <f t="shared" ca="1" si="15"/>
        <v/>
      </c>
      <c r="AQ15" s="35" t="str">
        <f t="shared" ca="1" si="15"/>
        <v/>
      </c>
      <c r="AR15" s="35" t="str">
        <f t="shared" ca="1" si="15"/>
        <v/>
      </c>
      <c r="AS15" s="35" t="str">
        <f t="shared" ca="1" si="15"/>
        <v/>
      </c>
      <c r="AT15" s="35" t="str">
        <f t="shared" ca="1" si="15"/>
        <v/>
      </c>
      <c r="AU15" s="35" t="str">
        <f t="shared" ca="1" si="15"/>
        <v/>
      </c>
      <c r="AV15" s="35" t="str">
        <f t="shared" ca="1" si="15"/>
        <v/>
      </c>
      <c r="AW15" s="35" t="str">
        <f t="shared" ca="1" si="15"/>
        <v/>
      </c>
      <c r="AX15" s="35" t="str">
        <f t="shared" ca="1" si="15"/>
        <v/>
      </c>
      <c r="AY15" s="35" t="str">
        <f t="shared" ref="AY15:BH25" ca="1" si="16">IF(AND($B15="Goal",AY$5&gt;=$H15,AY$5&lt;=$H15+$I15-1),2,IF(AND($B15="Milestone",AY$5&gt;=$H15,AY$5&lt;=$H15+$I15-1),1,""))</f>
        <v/>
      </c>
      <c r="AZ15" s="35" t="str">
        <f t="shared" ca="1" si="16"/>
        <v/>
      </c>
      <c r="BA15" s="35" t="str">
        <f t="shared" ca="1" si="16"/>
        <v/>
      </c>
      <c r="BB15" s="35" t="str">
        <f t="shared" ca="1" si="16"/>
        <v/>
      </c>
      <c r="BC15" s="35" t="str">
        <f t="shared" ca="1" si="16"/>
        <v/>
      </c>
      <c r="BD15" s="35" t="str">
        <f t="shared" ca="1" si="16"/>
        <v/>
      </c>
      <c r="BE15" s="35" t="str">
        <f t="shared" ca="1" si="16"/>
        <v/>
      </c>
      <c r="BF15" s="35" t="str">
        <f t="shared" ca="1" si="16"/>
        <v/>
      </c>
      <c r="BG15" s="35" t="str">
        <f t="shared" ca="1" si="16"/>
        <v/>
      </c>
      <c r="BH15" s="35" t="str">
        <f t="shared" ca="1" si="16"/>
        <v/>
      </c>
      <c r="BI15" s="35" t="str">
        <f t="shared" ref="BI15:BN25" ca="1" si="17">IF(AND($B15="Goal",BI$5&gt;=$H15,BI$5&lt;=$H15+$I15-1),2,IF(AND($B15="Milestone",BI$5&gt;=$H15,BI$5&lt;=$H15+$I15-1),1,""))</f>
        <v/>
      </c>
      <c r="BJ15" s="35" t="str">
        <f t="shared" ca="1" si="17"/>
        <v/>
      </c>
      <c r="BK15" s="35" t="str">
        <f t="shared" ca="1" si="17"/>
        <v/>
      </c>
      <c r="BL15" s="35" t="str">
        <f t="shared" ca="1" si="17"/>
        <v/>
      </c>
      <c r="BM15" s="35" t="str">
        <f t="shared" ca="1" si="17"/>
        <v/>
      </c>
      <c r="BN15" s="35" t="str">
        <f t="shared" ca="1" si="17"/>
        <v/>
      </c>
    </row>
    <row r="16" spans="1:66" s="2" customFormat="1" ht="30" customHeight="1" thickBot="1" x14ac:dyDescent="0.3">
      <c r="A16" s="12"/>
      <c r="B16" s="31"/>
      <c r="C16" s="99" t="s">
        <v>109</v>
      </c>
      <c r="D16" s="100" t="s">
        <v>28</v>
      </c>
      <c r="E16" s="101" t="s">
        <v>29</v>
      </c>
      <c r="F16" s="102" t="s">
        <v>30</v>
      </c>
      <c r="G16" s="86"/>
      <c r="H16" s="87">
        <f>H10</f>
        <v>44200</v>
      </c>
      <c r="I16" s="88">
        <v>2</v>
      </c>
      <c r="J16" s="23"/>
      <c r="K16" s="35" t="str">
        <f t="shared" ca="1" si="12"/>
        <v/>
      </c>
      <c r="L16" s="35" t="str">
        <f t="shared" ca="1" si="12"/>
        <v/>
      </c>
      <c r="M16" s="35" t="str">
        <f t="shared" ca="1" si="12"/>
        <v/>
      </c>
      <c r="N16" s="35" t="str">
        <f t="shared" ca="1" si="12"/>
        <v/>
      </c>
      <c r="O16" s="35" t="str">
        <f t="shared" ca="1" si="12"/>
        <v/>
      </c>
      <c r="P16" s="35" t="str">
        <f t="shared" ca="1" si="12"/>
        <v/>
      </c>
      <c r="Q16" s="35" t="str">
        <f t="shared" ca="1" si="12"/>
        <v/>
      </c>
      <c r="R16" s="35" t="str">
        <f t="shared" ca="1" si="12"/>
        <v/>
      </c>
      <c r="S16" s="35" t="str">
        <f t="shared" ca="1" si="12"/>
        <v/>
      </c>
      <c r="T16" s="35" t="str">
        <f t="shared" ca="1" si="12"/>
        <v/>
      </c>
      <c r="U16" s="35" t="str">
        <f t="shared" ca="1" si="13"/>
        <v/>
      </c>
      <c r="V16" s="35" t="str">
        <f t="shared" ca="1" si="13"/>
        <v/>
      </c>
      <c r="W16" s="35" t="str">
        <f t="shared" ca="1" si="13"/>
        <v/>
      </c>
      <c r="X16" s="35" t="str">
        <f t="shared" ca="1" si="13"/>
        <v/>
      </c>
      <c r="Y16" s="35" t="str">
        <f t="shared" ca="1" si="13"/>
        <v/>
      </c>
      <c r="Z16" s="35" t="str">
        <f t="shared" ca="1" si="13"/>
        <v/>
      </c>
      <c r="AA16" s="35" t="str">
        <f t="shared" ca="1" si="13"/>
        <v/>
      </c>
      <c r="AB16" s="35" t="str">
        <f t="shared" ca="1" si="13"/>
        <v/>
      </c>
      <c r="AC16" s="35" t="str">
        <f t="shared" ca="1" si="13"/>
        <v/>
      </c>
      <c r="AD16" s="35" t="str">
        <f t="shared" ca="1" si="13"/>
        <v/>
      </c>
      <c r="AE16" s="35" t="str">
        <f t="shared" ca="1" si="14"/>
        <v/>
      </c>
      <c r="AF16" s="35" t="str">
        <f t="shared" ca="1" si="14"/>
        <v/>
      </c>
      <c r="AG16" s="35" t="str">
        <f t="shared" ca="1" si="14"/>
        <v/>
      </c>
      <c r="AH16" s="35" t="str">
        <f t="shared" ca="1" si="14"/>
        <v/>
      </c>
      <c r="AI16" s="35" t="str">
        <f t="shared" ca="1" si="14"/>
        <v/>
      </c>
      <c r="AJ16" s="35" t="str">
        <f t="shared" ca="1" si="14"/>
        <v/>
      </c>
      <c r="AK16" s="35" t="str">
        <f t="shared" ca="1" si="14"/>
        <v/>
      </c>
      <c r="AL16" s="35" t="str">
        <f t="shared" ca="1" si="14"/>
        <v/>
      </c>
      <c r="AM16" s="35" t="str">
        <f t="shared" ca="1" si="14"/>
        <v/>
      </c>
      <c r="AN16" s="35" t="str">
        <f t="shared" ca="1" si="14"/>
        <v/>
      </c>
      <c r="AO16" s="35" t="str">
        <f t="shared" ca="1" si="15"/>
        <v/>
      </c>
      <c r="AP16" s="35" t="str">
        <f t="shared" ca="1" si="15"/>
        <v/>
      </c>
      <c r="AQ16" s="35" t="str">
        <f t="shared" ca="1" si="15"/>
        <v/>
      </c>
      <c r="AR16" s="35" t="str">
        <f t="shared" ca="1" si="15"/>
        <v/>
      </c>
      <c r="AS16" s="35" t="str">
        <f t="shared" ca="1" si="15"/>
        <v/>
      </c>
      <c r="AT16" s="35" t="str">
        <f t="shared" ca="1" si="15"/>
        <v/>
      </c>
      <c r="AU16" s="35" t="str">
        <f t="shared" ca="1" si="15"/>
        <v/>
      </c>
      <c r="AV16" s="35" t="str">
        <f t="shared" ca="1" si="15"/>
        <v/>
      </c>
      <c r="AW16" s="35" t="str">
        <f t="shared" ca="1" si="15"/>
        <v/>
      </c>
      <c r="AX16" s="35" t="str">
        <f t="shared" ca="1" si="15"/>
        <v/>
      </c>
      <c r="AY16" s="35" t="str">
        <f t="shared" ca="1" si="16"/>
        <v/>
      </c>
      <c r="AZ16" s="35" t="str">
        <f t="shared" ca="1" si="16"/>
        <v/>
      </c>
      <c r="BA16" s="35" t="str">
        <f t="shared" ca="1" si="16"/>
        <v/>
      </c>
      <c r="BB16" s="35" t="str">
        <f t="shared" ca="1" si="16"/>
        <v/>
      </c>
      <c r="BC16" s="35" t="str">
        <f t="shared" ca="1" si="16"/>
        <v/>
      </c>
      <c r="BD16" s="35" t="str">
        <f t="shared" ca="1" si="16"/>
        <v/>
      </c>
      <c r="BE16" s="35" t="str">
        <f t="shared" ca="1" si="16"/>
        <v/>
      </c>
      <c r="BF16" s="35" t="str">
        <f t="shared" ca="1" si="16"/>
        <v/>
      </c>
      <c r="BG16" s="35" t="str">
        <f t="shared" ca="1" si="16"/>
        <v/>
      </c>
      <c r="BH16" s="35" t="str">
        <f t="shared" ca="1" si="16"/>
        <v/>
      </c>
      <c r="BI16" s="35" t="str">
        <f t="shared" ca="1" si="17"/>
        <v/>
      </c>
      <c r="BJ16" s="35" t="str">
        <f t="shared" ca="1" si="17"/>
        <v/>
      </c>
      <c r="BK16" s="35" t="str">
        <f t="shared" ca="1" si="17"/>
        <v/>
      </c>
      <c r="BL16" s="35" t="str">
        <f t="shared" ca="1" si="17"/>
        <v/>
      </c>
      <c r="BM16" s="35" t="str">
        <f t="shared" ca="1" si="17"/>
        <v/>
      </c>
      <c r="BN16" s="35" t="str">
        <f t="shared" ca="1" si="17"/>
        <v/>
      </c>
    </row>
    <row r="17" spans="1:66" s="2" customFormat="1" ht="30" customHeight="1" thickBot="1" x14ac:dyDescent="0.3">
      <c r="A17" s="12"/>
      <c r="B17" s="31"/>
      <c r="C17" s="99" t="s">
        <v>31</v>
      </c>
      <c r="D17" s="100" t="s">
        <v>110</v>
      </c>
      <c r="E17" s="101" t="s">
        <v>29</v>
      </c>
      <c r="F17" s="102" t="s">
        <v>84</v>
      </c>
      <c r="G17" s="86">
        <v>0.6</v>
      </c>
      <c r="H17" s="87">
        <f>H10</f>
        <v>44200</v>
      </c>
      <c r="I17" s="88">
        <v>2</v>
      </c>
      <c r="J17" s="23"/>
      <c r="K17" s="35" t="str">
        <f t="shared" ca="1" si="12"/>
        <v/>
      </c>
      <c r="L17" s="35" t="str">
        <f t="shared" ca="1" si="12"/>
        <v/>
      </c>
      <c r="M17" s="35" t="str">
        <f t="shared" ca="1" si="12"/>
        <v/>
      </c>
      <c r="N17" s="35" t="str">
        <f t="shared" ca="1" si="12"/>
        <v/>
      </c>
      <c r="O17" s="35" t="str">
        <f t="shared" ca="1" si="12"/>
        <v/>
      </c>
      <c r="P17" s="35" t="str">
        <f t="shared" ca="1" si="12"/>
        <v/>
      </c>
      <c r="Q17" s="35" t="str">
        <f t="shared" ca="1" si="12"/>
        <v/>
      </c>
      <c r="R17" s="35" t="str">
        <f t="shared" ca="1" si="12"/>
        <v/>
      </c>
      <c r="S17" s="35" t="str">
        <f t="shared" ca="1" si="12"/>
        <v/>
      </c>
      <c r="T17" s="35" t="str">
        <f t="shared" ca="1" si="12"/>
        <v/>
      </c>
      <c r="U17" s="35" t="str">
        <f t="shared" ca="1" si="13"/>
        <v/>
      </c>
      <c r="V17" s="35" t="str">
        <f t="shared" ca="1" si="13"/>
        <v/>
      </c>
      <c r="W17" s="35" t="str">
        <f t="shared" ca="1" si="13"/>
        <v/>
      </c>
      <c r="X17" s="35" t="str">
        <f t="shared" ca="1" si="13"/>
        <v/>
      </c>
      <c r="Y17" s="35" t="str">
        <f t="shared" ca="1" si="13"/>
        <v/>
      </c>
      <c r="Z17" s="35" t="str">
        <f t="shared" ca="1" si="13"/>
        <v/>
      </c>
      <c r="AA17" s="35" t="str">
        <f t="shared" ca="1" si="13"/>
        <v/>
      </c>
      <c r="AB17" s="35" t="str">
        <f t="shared" ca="1" si="13"/>
        <v/>
      </c>
      <c r="AC17" s="35" t="str">
        <f t="shared" ca="1" si="13"/>
        <v/>
      </c>
      <c r="AD17" s="35" t="str">
        <f t="shared" ca="1" si="13"/>
        <v/>
      </c>
      <c r="AE17" s="35" t="str">
        <f t="shared" ca="1" si="14"/>
        <v/>
      </c>
      <c r="AF17" s="35" t="str">
        <f t="shared" ca="1" si="14"/>
        <v/>
      </c>
      <c r="AG17" s="35" t="str">
        <f t="shared" ca="1" si="14"/>
        <v/>
      </c>
      <c r="AH17" s="35" t="str">
        <f t="shared" ca="1" si="14"/>
        <v/>
      </c>
      <c r="AI17" s="35" t="str">
        <f t="shared" ca="1" si="14"/>
        <v/>
      </c>
      <c r="AJ17" s="35" t="str">
        <f t="shared" ca="1" si="14"/>
        <v/>
      </c>
      <c r="AK17" s="35" t="str">
        <f t="shared" ca="1" si="14"/>
        <v/>
      </c>
      <c r="AL17" s="35" t="str">
        <f t="shared" ca="1" si="14"/>
        <v/>
      </c>
      <c r="AM17" s="35" t="str">
        <f t="shared" ca="1" si="14"/>
        <v/>
      </c>
      <c r="AN17" s="35" t="str">
        <f t="shared" ca="1" si="14"/>
        <v/>
      </c>
      <c r="AO17" s="35" t="str">
        <f t="shared" ca="1" si="15"/>
        <v/>
      </c>
      <c r="AP17" s="35" t="str">
        <f t="shared" ca="1" si="15"/>
        <v/>
      </c>
      <c r="AQ17" s="35" t="str">
        <f t="shared" ca="1" si="15"/>
        <v/>
      </c>
      <c r="AR17" s="35" t="str">
        <f t="shared" ca="1" si="15"/>
        <v/>
      </c>
      <c r="AS17" s="35" t="str">
        <f t="shared" ca="1" si="15"/>
        <v/>
      </c>
      <c r="AT17" s="35" t="str">
        <f t="shared" ca="1" si="15"/>
        <v/>
      </c>
      <c r="AU17" s="35" t="str">
        <f t="shared" ca="1" si="15"/>
        <v/>
      </c>
      <c r="AV17" s="35" t="str">
        <f t="shared" ca="1" si="15"/>
        <v/>
      </c>
      <c r="AW17" s="35" t="str">
        <f t="shared" ca="1" si="15"/>
        <v/>
      </c>
      <c r="AX17" s="35" t="str">
        <f t="shared" ca="1" si="15"/>
        <v/>
      </c>
      <c r="AY17" s="35" t="str">
        <f t="shared" ca="1" si="16"/>
        <v/>
      </c>
      <c r="AZ17" s="35" t="str">
        <f t="shared" ca="1" si="16"/>
        <v/>
      </c>
      <c r="BA17" s="35" t="str">
        <f t="shared" ca="1" si="16"/>
        <v/>
      </c>
      <c r="BB17" s="35" t="str">
        <f t="shared" ca="1" si="16"/>
        <v/>
      </c>
      <c r="BC17" s="35" t="str">
        <f t="shared" ca="1" si="16"/>
        <v/>
      </c>
      <c r="BD17" s="35" t="str">
        <f t="shared" ca="1" si="16"/>
        <v/>
      </c>
      <c r="BE17" s="35" t="str">
        <f t="shared" ca="1" si="16"/>
        <v/>
      </c>
      <c r="BF17" s="35" t="str">
        <f t="shared" ca="1" si="16"/>
        <v/>
      </c>
      <c r="BG17" s="35" t="str">
        <f t="shared" ca="1" si="16"/>
        <v/>
      </c>
      <c r="BH17" s="35" t="str">
        <f t="shared" ca="1" si="16"/>
        <v/>
      </c>
      <c r="BI17" s="35" t="str">
        <f t="shared" ca="1" si="17"/>
        <v/>
      </c>
      <c r="BJ17" s="35" t="str">
        <f t="shared" ca="1" si="17"/>
        <v/>
      </c>
      <c r="BK17" s="35" t="str">
        <f t="shared" ca="1" si="17"/>
        <v/>
      </c>
      <c r="BL17" s="35" t="str">
        <f t="shared" ca="1" si="17"/>
        <v/>
      </c>
      <c r="BM17" s="35" t="str">
        <f t="shared" ca="1" si="17"/>
        <v/>
      </c>
      <c r="BN17" s="35" t="str">
        <f t="shared" ca="1" si="17"/>
        <v/>
      </c>
    </row>
    <row r="18" spans="1:66" s="2" customFormat="1" ht="30" customHeight="1" thickBot="1" x14ac:dyDescent="0.3">
      <c r="A18" s="12"/>
      <c r="B18" s="76"/>
      <c r="C18" s="103" t="s">
        <v>75</v>
      </c>
      <c r="D18" s="104"/>
      <c r="E18" s="104" t="s">
        <v>29</v>
      </c>
      <c r="F18" s="105" t="s">
        <v>76</v>
      </c>
      <c r="G18" s="86"/>
      <c r="H18" s="87">
        <v>44208</v>
      </c>
      <c r="I18" s="88">
        <v>1</v>
      </c>
      <c r="J18" s="23"/>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row>
    <row r="19" spans="1:66" s="2" customFormat="1" ht="66" customHeight="1" thickBot="1" x14ac:dyDescent="0.3">
      <c r="A19" s="11"/>
      <c r="B19" s="31"/>
      <c r="C19" s="99" t="s">
        <v>32</v>
      </c>
      <c r="D19" s="100"/>
      <c r="E19" s="101" t="s">
        <v>29</v>
      </c>
      <c r="F19" s="102" t="s">
        <v>85</v>
      </c>
      <c r="G19" s="86">
        <v>0.5</v>
      </c>
      <c r="H19" s="87">
        <f>H18</f>
        <v>44208</v>
      </c>
      <c r="I19" s="88">
        <v>4</v>
      </c>
      <c r="J19" s="23"/>
      <c r="K19" s="35" t="str">
        <f t="shared" ca="1" si="12"/>
        <v/>
      </c>
      <c r="L19" s="35" t="str">
        <f t="shared" ca="1" si="12"/>
        <v/>
      </c>
      <c r="M19" s="35" t="str">
        <f t="shared" ca="1" si="12"/>
        <v/>
      </c>
      <c r="N19" s="35" t="str">
        <f t="shared" ca="1" si="12"/>
        <v/>
      </c>
      <c r="O19" s="35" t="str">
        <f t="shared" ca="1" si="12"/>
        <v/>
      </c>
      <c r="P19" s="35" t="str">
        <f t="shared" ca="1" si="12"/>
        <v/>
      </c>
      <c r="Q19" s="35" t="str">
        <f t="shared" ca="1" si="12"/>
        <v/>
      </c>
      <c r="R19" s="35" t="str">
        <f t="shared" ca="1" si="12"/>
        <v/>
      </c>
      <c r="S19" s="35" t="str">
        <f t="shared" ca="1" si="12"/>
        <v/>
      </c>
      <c r="T19" s="35" t="str">
        <f t="shared" ca="1" si="12"/>
        <v/>
      </c>
      <c r="U19" s="35" t="str">
        <f t="shared" ca="1" si="13"/>
        <v/>
      </c>
      <c r="V19" s="35" t="str">
        <f t="shared" ca="1" si="13"/>
        <v/>
      </c>
      <c r="W19" s="35" t="str">
        <f t="shared" ca="1" si="13"/>
        <v/>
      </c>
      <c r="X19" s="35" t="str">
        <f t="shared" ca="1" si="13"/>
        <v/>
      </c>
      <c r="Y19" s="35" t="str">
        <f t="shared" ca="1" si="13"/>
        <v/>
      </c>
      <c r="Z19" s="35" t="str">
        <f t="shared" ca="1" si="13"/>
        <v/>
      </c>
      <c r="AA19" s="35" t="str">
        <f t="shared" ca="1" si="13"/>
        <v/>
      </c>
      <c r="AB19" s="35" t="str">
        <f t="shared" ca="1" si="13"/>
        <v/>
      </c>
      <c r="AC19" s="35" t="str">
        <f t="shared" ca="1" si="13"/>
        <v/>
      </c>
      <c r="AD19" s="35" t="str">
        <f t="shared" ca="1" si="13"/>
        <v/>
      </c>
      <c r="AE19" s="35" t="str">
        <f t="shared" ca="1" si="14"/>
        <v/>
      </c>
      <c r="AF19" s="35" t="str">
        <f t="shared" ca="1" si="14"/>
        <v/>
      </c>
      <c r="AG19" s="35" t="str">
        <f t="shared" ca="1" si="14"/>
        <v/>
      </c>
      <c r="AH19" s="35" t="str">
        <f t="shared" ca="1" si="14"/>
        <v/>
      </c>
      <c r="AI19" s="35" t="str">
        <f t="shared" ca="1" si="14"/>
        <v/>
      </c>
      <c r="AJ19" s="35" t="str">
        <f t="shared" ca="1" si="14"/>
        <v/>
      </c>
      <c r="AK19" s="35" t="str">
        <f t="shared" ca="1" si="14"/>
        <v/>
      </c>
      <c r="AL19" s="35" t="str">
        <f t="shared" ca="1" si="14"/>
        <v/>
      </c>
      <c r="AM19" s="35" t="str">
        <f t="shared" ca="1" si="14"/>
        <v/>
      </c>
      <c r="AN19" s="35" t="str">
        <f t="shared" ca="1" si="14"/>
        <v/>
      </c>
      <c r="AO19" s="35" t="str">
        <f t="shared" ca="1" si="15"/>
        <v/>
      </c>
      <c r="AP19" s="35" t="str">
        <f t="shared" ca="1" si="15"/>
        <v/>
      </c>
      <c r="AQ19" s="35" t="str">
        <f t="shared" ca="1" si="15"/>
        <v/>
      </c>
      <c r="AR19" s="35" t="str">
        <f t="shared" ca="1" si="15"/>
        <v/>
      </c>
      <c r="AS19" s="35" t="str">
        <f t="shared" ca="1" si="15"/>
        <v/>
      </c>
      <c r="AT19" s="35" t="str">
        <f t="shared" ca="1" si="15"/>
        <v/>
      </c>
      <c r="AU19" s="35" t="str">
        <f t="shared" ca="1" si="15"/>
        <v/>
      </c>
      <c r="AV19" s="35" t="str">
        <f t="shared" ca="1" si="15"/>
        <v/>
      </c>
      <c r="AW19" s="35" t="str">
        <f t="shared" ca="1" si="15"/>
        <v/>
      </c>
      <c r="AX19" s="35" t="str">
        <f t="shared" ca="1" si="15"/>
        <v/>
      </c>
      <c r="AY19" s="35" t="str">
        <f t="shared" ca="1" si="16"/>
        <v/>
      </c>
      <c r="AZ19" s="35" t="str">
        <f t="shared" ca="1" si="16"/>
        <v/>
      </c>
      <c r="BA19" s="35" t="str">
        <f t="shared" ca="1" si="16"/>
        <v/>
      </c>
      <c r="BB19" s="35" t="str">
        <f t="shared" ca="1" si="16"/>
        <v/>
      </c>
      <c r="BC19" s="35" t="str">
        <f t="shared" ca="1" si="16"/>
        <v/>
      </c>
      <c r="BD19" s="35" t="str">
        <f t="shared" ca="1" si="16"/>
        <v/>
      </c>
      <c r="BE19" s="35" t="str">
        <f t="shared" ca="1" si="16"/>
        <v/>
      </c>
      <c r="BF19" s="35" t="str">
        <f t="shared" ca="1" si="16"/>
        <v/>
      </c>
      <c r="BG19" s="35" t="str">
        <f t="shared" ca="1" si="16"/>
        <v/>
      </c>
      <c r="BH19" s="35" t="str">
        <f t="shared" ca="1" si="16"/>
        <v/>
      </c>
      <c r="BI19" s="35" t="str">
        <f t="shared" ca="1" si="17"/>
        <v/>
      </c>
      <c r="BJ19" s="35" t="str">
        <f t="shared" ca="1" si="17"/>
        <v/>
      </c>
      <c r="BK19" s="35" t="str">
        <f t="shared" ca="1" si="17"/>
        <v/>
      </c>
      <c r="BL19" s="35" t="str">
        <f t="shared" ca="1" si="17"/>
        <v/>
      </c>
      <c r="BM19" s="35" t="str">
        <f t="shared" ca="1" si="17"/>
        <v/>
      </c>
      <c r="BN19" s="35" t="str">
        <f t="shared" ca="1" si="17"/>
        <v/>
      </c>
    </row>
    <row r="20" spans="1:66" s="2" customFormat="1" ht="97.5" customHeight="1" thickBot="1" x14ac:dyDescent="0.3">
      <c r="A20" s="11"/>
      <c r="B20" s="31"/>
      <c r="C20" s="99" t="s">
        <v>111</v>
      </c>
      <c r="D20" s="100" t="s">
        <v>33</v>
      </c>
      <c r="E20" s="101" t="s">
        <v>34</v>
      </c>
      <c r="F20" s="102" t="s">
        <v>35</v>
      </c>
      <c r="G20" s="86"/>
      <c r="H20" s="87">
        <f>H19+3</f>
        <v>44211</v>
      </c>
      <c r="I20" s="88">
        <v>35</v>
      </c>
      <c r="J20" s="23"/>
      <c r="K20" s="35" t="str">
        <f t="shared" ca="1" si="12"/>
        <v/>
      </c>
      <c r="L20" s="35" t="str">
        <f t="shared" ca="1" si="12"/>
        <v/>
      </c>
      <c r="M20" s="35" t="str">
        <f t="shared" ca="1" si="12"/>
        <v/>
      </c>
      <c r="N20" s="35" t="str">
        <f t="shared" ca="1" si="12"/>
        <v/>
      </c>
      <c r="O20" s="35" t="str">
        <f t="shared" ca="1" si="12"/>
        <v/>
      </c>
      <c r="P20" s="35" t="str">
        <f t="shared" ca="1" si="12"/>
        <v/>
      </c>
      <c r="Q20" s="35" t="str">
        <f t="shared" ca="1" si="12"/>
        <v/>
      </c>
      <c r="R20" s="35" t="str">
        <f t="shared" ca="1" si="12"/>
        <v/>
      </c>
      <c r="S20" s="35" t="str">
        <f t="shared" ca="1" si="12"/>
        <v/>
      </c>
      <c r="T20" s="35" t="str">
        <f t="shared" ca="1" si="12"/>
        <v/>
      </c>
      <c r="U20" s="35" t="str">
        <f t="shared" ca="1" si="13"/>
        <v/>
      </c>
      <c r="V20" s="35" t="str">
        <f t="shared" ca="1" si="13"/>
        <v/>
      </c>
      <c r="W20" s="35" t="str">
        <f t="shared" ca="1" si="13"/>
        <v/>
      </c>
      <c r="X20" s="35" t="str">
        <f t="shared" ca="1" si="13"/>
        <v/>
      </c>
      <c r="Y20" s="35" t="str">
        <f t="shared" ca="1" si="13"/>
        <v/>
      </c>
      <c r="Z20" s="35" t="str">
        <f t="shared" ca="1" si="13"/>
        <v/>
      </c>
      <c r="AA20" s="35" t="str">
        <f t="shared" ca="1" si="13"/>
        <v/>
      </c>
      <c r="AB20" s="35" t="str">
        <f t="shared" ca="1" si="13"/>
        <v/>
      </c>
      <c r="AC20" s="35" t="str">
        <f t="shared" ca="1" si="13"/>
        <v/>
      </c>
      <c r="AD20" s="35" t="str">
        <f t="shared" ca="1" si="13"/>
        <v/>
      </c>
      <c r="AE20" s="35" t="str">
        <f t="shared" ca="1" si="14"/>
        <v/>
      </c>
      <c r="AF20" s="35" t="str">
        <f t="shared" ca="1" si="14"/>
        <v/>
      </c>
      <c r="AG20" s="35" t="str">
        <f t="shared" ca="1" si="14"/>
        <v/>
      </c>
      <c r="AH20" s="35" t="str">
        <f t="shared" ca="1" si="14"/>
        <v/>
      </c>
      <c r="AI20" s="35" t="str">
        <f t="shared" ca="1" si="14"/>
        <v/>
      </c>
      <c r="AJ20" s="35" t="str">
        <f t="shared" ca="1" si="14"/>
        <v/>
      </c>
      <c r="AK20" s="35" t="str">
        <f t="shared" ca="1" si="14"/>
        <v/>
      </c>
      <c r="AL20" s="35" t="str">
        <f t="shared" ca="1" si="14"/>
        <v/>
      </c>
      <c r="AM20" s="35" t="str">
        <f t="shared" ca="1" si="14"/>
        <v/>
      </c>
      <c r="AN20" s="35" t="str">
        <f t="shared" ca="1" si="14"/>
        <v/>
      </c>
      <c r="AO20" s="35" t="str">
        <f t="shared" ca="1" si="15"/>
        <v/>
      </c>
      <c r="AP20" s="35" t="str">
        <f t="shared" ca="1" si="15"/>
        <v/>
      </c>
      <c r="AQ20" s="35" t="str">
        <f t="shared" ca="1" si="15"/>
        <v/>
      </c>
      <c r="AR20" s="35" t="str">
        <f t="shared" ca="1" si="15"/>
        <v/>
      </c>
      <c r="AS20" s="35" t="str">
        <f t="shared" ca="1" si="15"/>
        <v/>
      </c>
      <c r="AT20" s="35" t="str">
        <f t="shared" ca="1" si="15"/>
        <v/>
      </c>
      <c r="AU20" s="35" t="str">
        <f t="shared" ca="1" si="15"/>
        <v/>
      </c>
      <c r="AV20" s="35" t="str">
        <f t="shared" ca="1" si="15"/>
        <v/>
      </c>
      <c r="AW20" s="35" t="str">
        <f t="shared" ca="1" si="15"/>
        <v/>
      </c>
      <c r="AX20" s="35" t="str">
        <f t="shared" ca="1" si="15"/>
        <v/>
      </c>
      <c r="AY20" s="35" t="str">
        <f t="shared" ca="1" si="16"/>
        <v/>
      </c>
      <c r="AZ20" s="35" t="str">
        <f t="shared" ca="1" si="16"/>
        <v/>
      </c>
      <c r="BA20" s="35" t="str">
        <f t="shared" ca="1" si="16"/>
        <v/>
      </c>
      <c r="BB20" s="35" t="str">
        <f t="shared" ca="1" si="16"/>
        <v/>
      </c>
      <c r="BC20" s="35" t="str">
        <f t="shared" ca="1" si="16"/>
        <v/>
      </c>
      <c r="BD20" s="35" t="str">
        <f t="shared" ca="1" si="16"/>
        <v/>
      </c>
      <c r="BE20" s="35" t="str">
        <f t="shared" ca="1" si="16"/>
        <v/>
      </c>
      <c r="BF20" s="35" t="str">
        <f t="shared" ca="1" si="16"/>
        <v/>
      </c>
      <c r="BG20" s="35" t="str">
        <f t="shared" ca="1" si="16"/>
        <v/>
      </c>
      <c r="BH20" s="35" t="str">
        <f t="shared" ca="1" si="16"/>
        <v/>
      </c>
      <c r="BI20" s="35" t="str">
        <f t="shared" ca="1" si="17"/>
        <v/>
      </c>
      <c r="BJ20" s="35" t="str">
        <f t="shared" ca="1" si="17"/>
        <v/>
      </c>
      <c r="BK20" s="35" t="str">
        <f t="shared" ca="1" si="17"/>
        <v/>
      </c>
      <c r="BL20" s="35" t="str">
        <f t="shared" ca="1" si="17"/>
        <v/>
      </c>
      <c r="BM20" s="35" t="str">
        <f t="shared" ca="1" si="17"/>
        <v/>
      </c>
      <c r="BN20" s="35" t="str">
        <f t="shared" ca="1" si="17"/>
        <v/>
      </c>
    </row>
    <row r="21" spans="1:66" s="2" customFormat="1" ht="48.75" customHeight="1" thickBot="1" x14ac:dyDescent="0.3">
      <c r="A21" s="11"/>
      <c r="B21" s="31"/>
      <c r="C21" s="99" t="s">
        <v>36</v>
      </c>
      <c r="D21" s="100" t="s">
        <v>112</v>
      </c>
      <c r="E21" s="101" t="s">
        <v>37</v>
      </c>
      <c r="F21" s="102" t="s">
        <v>86</v>
      </c>
      <c r="G21" s="86"/>
      <c r="H21" s="87">
        <f>H20</f>
        <v>44211</v>
      </c>
      <c r="I21" s="88">
        <v>21</v>
      </c>
      <c r="J21" s="23"/>
      <c r="K21" s="35" t="str">
        <f t="shared" ca="1" si="12"/>
        <v/>
      </c>
      <c r="L21" s="35" t="str">
        <f t="shared" ca="1" si="12"/>
        <v/>
      </c>
      <c r="M21" s="35" t="str">
        <f t="shared" ca="1" si="12"/>
        <v/>
      </c>
      <c r="N21" s="35" t="str">
        <f t="shared" ca="1" si="12"/>
        <v/>
      </c>
      <c r="O21" s="35" t="str">
        <f t="shared" ca="1" si="12"/>
        <v/>
      </c>
      <c r="P21" s="35" t="str">
        <f t="shared" ca="1" si="12"/>
        <v/>
      </c>
      <c r="Q21" s="35" t="str">
        <f t="shared" ca="1" si="12"/>
        <v/>
      </c>
      <c r="R21" s="35" t="str">
        <f t="shared" ca="1" si="12"/>
        <v/>
      </c>
      <c r="S21" s="35" t="str">
        <f t="shared" ca="1" si="12"/>
        <v/>
      </c>
      <c r="T21" s="35" t="str">
        <f t="shared" ca="1" si="12"/>
        <v/>
      </c>
      <c r="U21" s="35" t="str">
        <f t="shared" ca="1" si="13"/>
        <v/>
      </c>
      <c r="V21" s="35" t="str">
        <f t="shared" ca="1" si="13"/>
        <v/>
      </c>
      <c r="W21" s="35" t="str">
        <f t="shared" ca="1" si="13"/>
        <v/>
      </c>
      <c r="X21" s="35" t="str">
        <f t="shared" ca="1" si="13"/>
        <v/>
      </c>
      <c r="Y21" s="35" t="str">
        <f t="shared" ca="1" si="13"/>
        <v/>
      </c>
      <c r="Z21" s="35" t="str">
        <f t="shared" ca="1" si="13"/>
        <v/>
      </c>
      <c r="AA21" s="35" t="str">
        <f t="shared" ca="1" si="13"/>
        <v/>
      </c>
      <c r="AB21" s="35" t="str">
        <f t="shared" ca="1" si="13"/>
        <v/>
      </c>
      <c r="AC21" s="35" t="str">
        <f t="shared" ca="1" si="13"/>
        <v/>
      </c>
      <c r="AD21" s="35" t="str">
        <f t="shared" ca="1" si="13"/>
        <v/>
      </c>
      <c r="AE21" s="35" t="str">
        <f t="shared" ca="1" si="14"/>
        <v/>
      </c>
      <c r="AF21" s="35" t="str">
        <f t="shared" ca="1" si="14"/>
        <v/>
      </c>
      <c r="AG21" s="35" t="str">
        <f t="shared" ca="1" si="14"/>
        <v/>
      </c>
      <c r="AH21" s="35" t="str">
        <f t="shared" ca="1" si="14"/>
        <v/>
      </c>
      <c r="AI21" s="35" t="str">
        <f t="shared" ca="1" si="14"/>
        <v/>
      </c>
      <c r="AJ21" s="35" t="str">
        <f t="shared" ca="1" si="14"/>
        <v/>
      </c>
      <c r="AK21" s="35" t="str">
        <f t="shared" ca="1" si="14"/>
        <v/>
      </c>
      <c r="AL21" s="35" t="str">
        <f t="shared" ca="1" si="14"/>
        <v/>
      </c>
      <c r="AM21" s="35" t="str">
        <f t="shared" ca="1" si="14"/>
        <v/>
      </c>
      <c r="AN21" s="35" t="str">
        <f t="shared" ca="1" si="14"/>
        <v/>
      </c>
      <c r="AO21" s="35" t="str">
        <f t="shared" ca="1" si="15"/>
        <v/>
      </c>
      <c r="AP21" s="35" t="str">
        <f t="shared" ca="1" si="15"/>
        <v/>
      </c>
      <c r="AQ21" s="35" t="str">
        <f t="shared" ca="1" si="15"/>
        <v/>
      </c>
      <c r="AR21" s="35" t="str">
        <f t="shared" ca="1" si="15"/>
        <v/>
      </c>
      <c r="AS21" s="35" t="str">
        <f t="shared" ca="1" si="15"/>
        <v/>
      </c>
      <c r="AT21" s="35" t="str">
        <f t="shared" ca="1" si="15"/>
        <v/>
      </c>
      <c r="AU21" s="35" t="str">
        <f t="shared" ca="1" si="15"/>
        <v/>
      </c>
      <c r="AV21" s="35" t="str">
        <f t="shared" ca="1" si="15"/>
        <v/>
      </c>
      <c r="AW21" s="35" t="str">
        <f t="shared" ca="1" si="15"/>
        <v/>
      </c>
      <c r="AX21" s="35" t="str">
        <f t="shared" ca="1" si="15"/>
        <v/>
      </c>
      <c r="AY21" s="35" t="str">
        <f t="shared" ca="1" si="16"/>
        <v/>
      </c>
      <c r="AZ21" s="35" t="str">
        <f t="shared" ca="1" si="16"/>
        <v/>
      </c>
      <c r="BA21" s="35" t="str">
        <f t="shared" ca="1" si="16"/>
        <v/>
      </c>
      <c r="BB21" s="35" t="str">
        <f t="shared" ca="1" si="16"/>
        <v/>
      </c>
      <c r="BC21" s="35" t="str">
        <f t="shared" ca="1" si="16"/>
        <v/>
      </c>
      <c r="BD21" s="35" t="str">
        <f t="shared" ca="1" si="16"/>
        <v/>
      </c>
      <c r="BE21" s="35" t="str">
        <f t="shared" ca="1" si="16"/>
        <v/>
      </c>
      <c r="BF21" s="35" t="str">
        <f t="shared" ca="1" si="16"/>
        <v/>
      </c>
      <c r="BG21" s="35" t="str">
        <f t="shared" ca="1" si="16"/>
        <v/>
      </c>
      <c r="BH21" s="35" t="str">
        <f t="shared" ca="1" si="16"/>
        <v/>
      </c>
      <c r="BI21" s="35" t="str">
        <f t="shared" ca="1" si="17"/>
        <v/>
      </c>
      <c r="BJ21" s="35" t="str">
        <f t="shared" ca="1" si="17"/>
        <v/>
      </c>
      <c r="BK21" s="35" t="str">
        <f t="shared" ca="1" si="17"/>
        <v/>
      </c>
      <c r="BL21" s="35" t="str">
        <f t="shared" ca="1" si="17"/>
        <v/>
      </c>
      <c r="BM21" s="35" t="str">
        <f t="shared" ca="1" si="17"/>
        <v/>
      </c>
      <c r="BN21" s="35" t="str">
        <f t="shared" ca="1" si="17"/>
        <v/>
      </c>
    </row>
    <row r="22" spans="1:66" s="2" customFormat="1" ht="30" customHeight="1" thickBot="1" x14ac:dyDescent="0.3">
      <c r="A22" s="11"/>
      <c r="B22" s="31"/>
      <c r="C22" s="99" t="s">
        <v>38</v>
      </c>
      <c r="D22" s="100"/>
      <c r="E22" s="101" t="s">
        <v>29</v>
      </c>
      <c r="F22" s="102" t="s">
        <v>87</v>
      </c>
      <c r="G22" s="86"/>
      <c r="H22" s="87">
        <f>H21+7</f>
        <v>44218</v>
      </c>
      <c r="I22" s="88">
        <v>7</v>
      </c>
      <c r="J22" s="23"/>
      <c r="K22" s="35" t="str">
        <f t="shared" ca="1" si="12"/>
        <v/>
      </c>
      <c r="L22" s="35" t="str">
        <f t="shared" ca="1" si="12"/>
        <v/>
      </c>
      <c r="M22" s="35" t="str">
        <f t="shared" ca="1" si="12"/>
        <v/>
      </c>
      <c r="N22" s="35" t="str">
        <f t="shared" ca="1" si="12"/>
        <v/>
      </c>
      <c r="O22" s="35" t="str">
        <f t="shared" ca="1" si="12"/>
        <v/>
      </c>
      <c r="P22" s="35" t="str">
        <f t="shared" ca="1" si="12"/>
        <v/>
      </c>
      <c r="Q22" s="35" t="str">
        <f t="shared" ca="1" si="12"/>
        <v/>
      </c>
      <c r="R22" s="35" t="str">
        <f t="shared" ca="1" si="12"/>
        <v/>
      </c>
      <c r="S22" s="35" t="str">
        <f t="shared" ca="1" si="12"/>
        <v/>
      </c>
      <c r="T22" s="35" t="str">
        <f t="shared" ca="1" si="12"/>
        <v/>
      </c>
      <c r="U22" s="35" t="str">
        <f t="shared" ca="1" si="13"/>
        <v/>
      </c>
      <c r="V22" s="35" t="str">
        <f t="shared" ca="1" si="13"/>
        <v/>
      </c>
      <c r="W22" s="35" t="str">
        <f t="shared" ca="1" si="13"/>
        <v/>
      </c>
      <c r="X22" s="35" t="str">
        <f t="shared" ca="1" si="13"/>
        <v/>
      </c>
      <c r="Y22" s="35" t="str">
        <f t="shared" ca="1" si="13"/>
        <v/>
      </c>
      <c r="Z22" s="35" t="str">
        <f t="shared" ca="1" si="13"/>
        <v/>
      </c>
      <c r="AA22" s="35" t="str">
        <f t="shared" ca="1" si="13"/>
        <v/>
      </c>
      <c r="AB22" s="35" t="str">
        <f t="shared" ca="1" si="13"/>
        <v/>
      </c>
      <c r="AC22" s="35" t="str">
        <f t="shared" ca="1" si="13"/>
        <v/>
      </c>
      <c r="AD22" s="35" t="str">
        <f t="shared" ca="1" si="13"/>
        <v/>
      </c>
      <c r="AE22" s="35" t="str">
        <f t="shared" ca="1" si="14"/>
        <v/>
      </c>
      <c r="AF22" s="35" t="str">
        <f t="shared" ca="1" si="14"/>
        <v/>
      </c>
      <c r="AG22" s="35" t="str">
        <f t="shared" ca="1" si="14"/>
        <v/>
      </c>
      <c r="AH22" s="35" t="str">
        <f t="shared" ca="1" si="14"/>
        <v/>
      </c>
      <c r="AI22" s="35" t="str">
        <f t="shared" ca="1" si="14"/>
        <v/>
      </c>
      <c r="AJ22" s="35" t="str">
        <f t="shared" ca="1" si="14"/>
        <v/>
      </c>
      <c r="AK22" s="35" t="str">
        <f t="shared" ca="1" si="14"/>
        <v/>
      </c>
      <c r="AL22" s="35" t="str">
        <f t="shared" ca="1" si="14"/>
        <v/>
      </c>
      <c r="AM22" s="35" t="str">
        <f t="shared" ca="1" si="14"/>
        <v/>
      </c>
      <c r="AN22" s="35" t="str">
        <f t="shared" ca="1" si="14"/>
        <v/>
      </c>
      <c r="AO22" s="35" t="str">
        <f t="shared" ca="1" si="15"/>
        <v/>
      </c>
      <c r="AP22" s="35" t="str">
        <f t="shared" ca="1" si="15"/>
        <v/>
      </c>
      <c r="AQ22" s="35" t="str">
        <f t="shared" ca="1" si="15"/>
        <v/>
      </c>
      <c r="AR22" s="35" t="str">
        <f t="shared" ca="1" si="15"/>
        <v/>
      </c>
      <c r="AS22" s="35" t="str">
        <f t="shared" ca="1" si="15"/>
        <v/>
      </c>
      <c r="AT22" s="35" t="str">
        <f t="shared" ca="1" si="15"/>
        <v/>
      </c>
      <c r="AU22" s="35" t="str">
        <f t="shared" ca="1" si="15"/>
        <v/>
      </c>
      <c r="AV22" s="35" t="str">
        <f t="shared" ca="1" si="15"/>
        <v/>
      </c>
      <c r="AW22" s="35" t="str">
        <f t="shared" ca="1" si="15"/>
        <v/>
      </c>
      <c r="AX22" s="35" t="str">
        <f t="shared" ca="1" si="15"/>
        <v/>
      </c>
      <c r="AY22" s="35" t="str">
        <f t="shared" ca="1" si="16"/>
        <v/>
      </c>
      <c r="AZ22" s="35" t="str">
        <f t="shared" ca="1" si="16"/>
        <v/>
      </c>
      <c r="BA22" s="35" t="str">
        <f t="shared" ca="1" si="16"/>
        <v/>
      </c>
      <c r="BB22" s="35" t="str">
        <f t="shared" ca="1" si="16"/>
        <v/>
      </c>
      <c r="BC22" s="35" t="str">
        <f t="shared" ca="1" si="16"/>
        <v/>
      </c>
      <c r="BD22" s="35" t="str">
        <f t="shared" ca="1" si="16"/>
        <v/>
      </c>
      <c r="BE22" s="35" t="str">
        <f t="shared" ca="1" si="16"/>
        <v/>
      </c>
      <c r="BF22" s="35" t="str">
        <f t="shared" ca="1" si="16"/>
        <v/>
      </c>
      <c r="BG22" s="35" t="str">
        <f t="shared" ca="1" si="16"/>
        <v/>
      </c>
      <c r="BH22" s="35" t="str">
        <f t="shared" ca="1" si="16"/>
        <v/>
      </c>
      <c r="BI22" s="35" t="str">
        <f t="shared" ca="1" si="17"/>
        <v/>
      </c>
      <c r="BJ22" s="35" t="str">
        <f t="shared" ca="1" si="17"/>
        <v/>
      </c>
      <c r="BK22" s="35" t="str">
        <f t="shared" ca="1" si="17"/>
        <v/>
      </c>
      <c r="BL22" s="35" t="str">
        <f t="shared" ca="1" si="17"/>
        <v/>
      </c>
      <c r="BM22" s="35" t="str">
        <f t="shared" ca="1" si="17"/>
        <v/>
      </c>
      <c r="BN22" s="35" t="str">
        <f t="shared" ca="1" si="17"/>
        <v/>
      </c>
    </row>
    <row r="23" spans="1:66" s="2" customFormat="1" ht="49.5" customHeight="1" thickBot="1" x14ac:dyDescent="0.3">
      <c r="A23" s="11"/>
      <c r="B23" s="31"/>
      <c r="C23" s="99" t="s">
        <v>113</v>
      </c>
      <c r="D23" s="100" t="s">
        <v>39</v>
      </c>
      <c r="E23" s="101" t="s">
        <v>40</v>
      </c>
      <c r="F23" s="102" t="s">
        <v>65</v>
      </c>
      <c r="G23" s="86">
        <v>0.5</v>
      </c>
      <c r="H23" s="87">
        <f>H22+7</f>
        <v>44225</v>
      </c>
      <c r="I23" s="88">
        <v>5</v>
      </c>
      <c r="J23" s="23"/>
      <c r="K23" s="35" t="str">
        <f t="shared" ca="1" si="12"/>
        <v/>
      </c>
      <c r="L23" s="35" t="str">
        <f t="shared" ca="1" si="12"/>
        <v/>
      </c>
      <c r="M23" s="35" t="str">
        <f t="shared" ca="1" si="12"/>
        <v/>
      </c>
      <c r="N23" s="35" t="str">
        <f t="shared" ca="1" si="12"/>
        <v/>
      </c>
      <c r="O23" s="35" t="str">
        <f t="shared" ca="1" si="12"/>
        <v/>
      </c>
      <c r="P23" s="35" t="str">
        <f t="shared" ca="1" si="12"/>
        <v/>
      </c>
      <c r="Q23" s="35" t="str">
        <f t="shared" ca="1" si="12"/>
        <v/>
      </c>
      <c r="R23" s="35" t="str">
        <f t="shared" ca="1" si="12"/>
        <v/>
      </c>
      <c r="S23" s="35" t="str">
        <f t="shared" ca="1" si="12"/>
        <v/>
      </c>
      <c r="T23" s="35" t="str">
        <f t="shared" ca="1" si="12"/>
        <v/>
      </c>
      <c r="U23" s="35" t="str">
        <f t="shared" ca="1" si="13"/>
        <v/>
      </c>
      <c r="V23" s="35" t="str">
        <f t="shared" ca="1" si="13"/>
        <v/>
      </c>
      <c r="W23" s="35" t="str">
        <f t="shared" ca="1" si="13"/>
        <v/>
      </c>
      <c r="X23" s="35" t="str">
        <f t="shared" ca="1" si="13"/>
        <v/>
      </c>
      <c r="Y23" s="35" t="str">
        <f t="shared" ca="1" si="13"/>
        <v/>
      </c>
      <c r="Z23" s="35" t="str">
        <f t="shared" ca="1" si="13"/>
        <v/>
      </c>
      <c r="AA23" s="35" t="str">
        <f t="shared" ca="1" si="13"/>
        <v/>
      </c>
      <c r="AB23" s="35" t="str">
        <f t="shared" ca="1" si="13"/>
        <v/>
      </c>
      <c r="AC23" s="35" t="str">
        <f t="shared" ca="1" si="13"/>
        <v/>
      </c>
      <c r="AD23" s="35" t="str">
        <f t="shared" ca="1" si="13"/>
        <v/>
      </c>
      <c r="AE23" s="35" t="str">
        <f t="shared" ca="1" si="14"/>
        <v/>
      </c>
      <c r="AF23" s="35" t="str">
        <f t="shared" ca="1" si="14"/>
        <v/>
      </c>
      <c r="AG23" s="35" t="str">
        <f t="shared" ca="1" si="14"/>
        <v/>
      </c>
      <c r="AH23" s="35" t="str">
        <f t="shared" ca="1" si="14"/>
        <v/>
      </c>
      <c r="AI23" s="35" t="str">
        <f t="shared" ca="1" si="14"/>
        <v/>
      </c>
      <c r="AJ23" s="35" t="str">
        <f t="shared" ca="1" si="14"/>
        <v/>
      </c>
      <c r="AK23" s="35" t="str">
        <f t="shared" ca="1" si="14"/>
        <v/>
      </c>
      <c r="AL23" s="35" t="str">
        <f t="shared" ca="1" si="14"/>
        <v/>
      </c>
      <c r="AM23" s="35" t="str">
        <f t="shared" ca="1" si="14"/>
        <v/>
      </c>
      <c r="AN23" s="35" t="str">
        <f t="shared" ca="1" si="14"/>
        <v/>
      </c>
      <c r="AO23" s="35" t="str">
        <f t="shared" ca="1" si="15"/>
        <v/>
      </c>
      <c r="AP23" s="35" t="str">
        <f t="shared" ca="1" si="15"/>
        <v/>
      </c>
      <c r="AQ23" s="35" t="str">
        <f t="shared" ca="1" si="15"/>
        <v/>
      </c>
      <c r="AR23" s="35" t="str">
        <f t="shared" ca="1" si="15"/>
        <v/>
      </c>
      <c r="AS23" s="35" t="str">
        <f t="shared" ca="1" si="15"/>
        <v/>
      </c>
      <c r="AT23" s="35" t="str">
        <f t="shared" ca="1" si="15"/>
        <v/>
      </c>
      <c r="AU23" s="35" t="str">
        <f t="shared" ca="1" si="15"/>
        <v/>
      </c>
      <c r="AV23" s="35" t="str">
        <f t="shared" ca="1" si="15"/>
        <v/>
      </c>
      <c r="AW23" s="35" t="str">
        <f t="shared" ca="1" si="15"/>
        <v/>
      </c>
      <c r="AX23" s="35" t="str">
        <f t="shared" ca="1" si="15"/>
        <v/>
      </c>
      <c r="AY23" s="35" t="str">
        <f t="shared" ca="1" si="16"/>
        <v/>
      </c>
      <c r="AZ23" s="35" t="str">
        <f t="shared" ca="1" si="16"/>
        <v/>
      </c>
      <c r="BA23" s="35" t="str">
        <f t="shared" ca="1" si="16"/>
        <v/>
      </c>
      <c r="BB23" s="35" t="str">
        <f t="shared" ca="1" si="16"/>
        <v/>
      </c>
      <c r="BC23" s="35" t="str">
        <f t="shared" ca="1" si="16"/>
        <v/>
      </c>
      <c r="BD23" s="35" t="str">
        <f t="shared" ca="1" si="16"/>
        <v/>
      </c>
      <c r="BE23" s="35" t="str">
        <f t="shared" ca="1" si="16"/>
        <v/>
      </c>
      <c r="BF23" s="35" t="str">
        <f t="shared" ca="1" si="16"/>
        <v/>
      </c>
      <c r="BG23" s="35" t="str">
        <f t="shared" ca="1" si="16"/>
        <v/>
      </c>
      <c r="BH23" s="35" t="str">
        <f t="shared" ca="1" si="16"/>
        <v/>
      </c>
      <c r="BI23" s="35" t="str">
        <f t="shared" ca="1" si="17"/>
        <v/>
      </c>
      <c r="BJ23" s="35" t="str">
        <f t="shared" ca="1" si="17"/>
        <v/>
      </c>
      <c r="BK23" s="35" t="str">
        <f t="shared" ca="1" si="17"/>
        <v/>
      </c>
      <c r="BL23" s="35" t="str">
        <f t="shared" ca="1" si="17"/>
        <v/>
      </c>
      <c r="BM23" s="35" t="str">
        <f t="shared" ca="1" si="17"/>
        <v/>
      </c>
      <c r="BN23" s="35" t="str">
        <f t="shared" ca="1" si="17"/>
        <v/>
      </c>
    </row>
    <row r="24" spans="1:66" s="2" customFormat="1" ht="30" customHeight="1" thickBot="1" x14ac:dyDescent="0.3">
      <c r="A24" s="11"/>
      <c r="B24" s="31"/>
      <c r="C24" s="99" t="s">
        <v>41</v>
      </c>
      <c r="D24" s="100" t="s">
        <v>114</v>
      </c>
      <c r="E24" s="101" t="s">
        <v>42</v>
      </c>
      <c r="F24" s="102" t="s">
        <v>126</v>
      </c>
      <c r="G24" s="86"/>
      <c r="H24" s="87">
        <f>H21+I21</f>
        <v>44232</v>
      </c>
      <c r="I24" s="88">
        <v>14</v>
      </c>
      <c r="J24" s="23"/>
      <c r="K24" s="35" t="str">
        <f t="shared" ca="1" si="12"/>
        <v/>
      </c>
      <c r="L24" s="35" t="str">
        <f t="shared" ca="1" si="12"/>
        <v/>
      </c>
      <c r="M24" s="35" t="str">
        <f t="shared" ca="1" si="12"/>
        <v/>
      </c>
      <c r="N24" s="35" t="str">
        <f t="shared" ca="1" si="12"/>
        <v/>
      </c>
      <c r="O24" s="35" t="str">
        <f t="shared" ca="1" si="12"/>
        <v/>
      </c>
      <c r="P24" s="35" t="str">
        <f t="shared" ca="1" si="12"/>
        <v/>
      </c>
      <c r="Q24" s="35" t="str">
        <f t="shared" ca="1" si="12"/>
        <v/>
      </c>
      <c r="R24" s="35" t="str">
        <f t="shared" ca="1" si="12"/>
        <v/>
      </c>
      <c r="S24" s="35" t="str">
        <f t="shared" ca="1" si="12"/>
        <v/>
      </c>
      <c r="T24" s="35" t="str">
        <f t="shared" ca="1" si="12"/>
        <v/>
      </c>
      <c r="U24" s="35" t="str">
        <f t="shared" ca="1" si="13"/>
        <v/>
      </c>
      <c r="V24" s="35" t="str">
        <f t="shared" ca="1" si="13"/>
        <v/>
      </c>
      <c r="W24" s="35" t="str">
        <f t="shared" ca="1" si="13"/>
        <v/>
      </c>
      <c r="X24" s="35" t="str">
        <f t="shared" ca="1" si="13"/>
        <v/>
      </c>
      <c r="Y24" s="35" t="str">
        <f t="shared" ca="1" si="13"/>
        <v/>
      </c>
      <c r="Z24" s="35" t="str">
        <f t="shared" ca="1" si="13"/>
        <v/>
      </c>
      <c r="AA24" s="35" t="str">
        <f t="shared" ca="1" si="13"/>
        <v/>
      </c>
      <c r="AB24" s="35" t="str">
        <f t="shared" ca="1" si="13"/>
        <v/>
      </c>
      <c r="AC24" s="35" t="str">
        <f t="shared" ca="1" si="13"/>
        <v/>
      </c>
      <c r="AD24" s="35" t="str">
        <f t="shared" ca="1" si="13"/>
        <v/>
      </c>
      <c r="AE24" s="35" t="str">
        <f t="shared" ca="1" si="14"/>
        <v/>
      </c>
      <c r="AF24" s="35" t="str">
        <f t="shared" ca="1" si="14"/>
        <v/>
      </c>
      <c r="AG24" s="35" t="str">
        <f t="shared" ca="1" si="14"/>
        <v/>
      </c>
      <c r="AH24" s="35" t="str">
        <f t="shared" ca="1" si="14"/>
        <v/>
      </c>
      <c r="AI24" s="35" t="str">
        <f t="shared" ca="1" si="14"/>
        <v/>
      </c>
      <c r="AJ24" s="35" t="str">
        <f t="shared" ca="1" si="14"/>
        <v/>
      </c>
      <c r="AK24" s="35" t="str">
        <f t="shared" ca="1" si="14"/>
        <v/>
      </c>
      <c r="AL24" s="35" t="str">
        <f t="shared" ca="1" si="14"/>
        <v/>
      </c>
      <c r="AM24" s="35" t="str">
        <f t="shared" ca="1" si="14"/>
        <v/>
      </c>
      <c r="AN24" s="35" t="str">
        <f t="shared" ca="1" si="14"/>
        <v/>
      </c>
      <c r="AO24" s="35" t="str">
        <f t="shared" ca="1" si="15"/>
        <v/>
      </c>
      <c r="AP24" s="35" t="str">
        <f t="shared" ca="1" si="15"/>
        <v/>
      </c>
      <c r="AQ24" s="35" t="str">
        <f t="shared" ca="1" si="15"/>
        <v/>
      </c>
      <c r="AR24" s="35" t="str">
        <f t="shared" ca="1" si="15"/>
        <v/>
      </c>
      <c r="AS24" s="35" t="str">
        <f t="shared" ca="1" si="15"/>
        <v/>
      </c>
      <c r="AT24" s="35" t="str">
        <f t="shared" ca="1" si="15"/>
        <v/>
      </c>
      <c r="AU24" s="35" t="str">
        <f t="shared" ca="1" si="15"/>
        <v/>
      </c>
      <c r="AV24" s="35" t="str">
        <f t="shared" ca="1" si="15"/>
        <v/>
      </c>
      <c r="AW24" s="35" t="str">
        <f t="shared" ca="1" si="15"/>
        <v/>
      </c>
      <c r="AX24" s="35" t="str">
        <f t="shared" ca="1" si="15"/>
        <v/>
      </c>
      <c r="AY24" s="35" t="str">
        <f t="shared" ca="1" si="16"/>
        <v/>
      </c>
      <c r="AZ24" s="35" t="str">
        <f t="shared" ca="1" si="16"/>
        <v/>
      </c>
      <c r="BA24" s="35" t="str">
        <f t="shared" ca="1" si="16"/>
        <v/>
      </c>
      <c r="BB24" s="35" t="str">
        <f t="shared" ca="1" si="16"/>
        <v/>
      </c>
      <c r="BC24" s="35" t="str">
        <f t="shared" ca="1" si="16"/>
        <v/>
      </c>
      <c r="BD24" s="35" t="str">
        <f t="shared" ca="1" si="16"/>
        <v/>
      </c>
      <c r="BE24" s="35" t="str">
        <f t="shared" ca="1" si="16"/>
        <v/>
      </c>
      <c r="BF24" s="35" t="str">
        <f t="shared" ca="1" si="16"/>
        <v/>
      </c>
      <c r="BG24" s="35" t="str">
        <f t="shared" ca="1" si="16"/>
        <v/>
      </c>
      <c r="BH24" s="35" t="str">
        <f t="shared" ca="1" si="16"/>
        <v/>
      </c>
      <c r="BI24" s="35" t="str">
        <f t="shared" ca="1" si="17"/>
        <v/>
      </c>
      <c r="BJ24" s="35" t="str">
        <f t="shared" ca="1" si="17"/>
        <v/>
      </c>
      <c r="BK24" s="35" t="str">
        <f t="shared" ca="1" si="17"/>
        <v/>
      </c>
      <c r="BL24" s="35" t="str">
        <f t="shared" ca="1" si="17"/>
        <v/>
      </c>
      <c r="BM24" s="35" t="str">
        <f t="shared" ca="1" si="17"/>
        <v/>
      </c>
      <c r="BN24" s="35" t="str">
        <f t="shared" ca="1" si="17"/>
        <v/>
      </c>
    </row>
    <row r="25" spans="1:66" s="2" customFormat="1" ht="40.5" customHeight="1" thickBot="1" x14ac:dyDescent="0.3">
      <c r="A25" s="11"/>
      <c r="B25" s="31"/>
      <c r="C25" s="99" t="s">
        <v>43</v>
      </c>
      <c r="D25" s="100" t="s">
        <v>115</v>
      </c>
      <c r="E25" s="101" t="s">
        <v>37</v>
      </c>
      <c r="F25" s="102" t="s">
        <v>88</v>
      </c>
      <c r="G25" s="86"/>
      <c r="H25" s="87">
        <f>H24+I24</f>
        <v>44246</v>
      </c>
      <c r="I25" s="88">
        <v>7</v>
      </c>
      <c r="J25" s="23"/>
      <c r="K25" s="35" t="str">
        <f t="shared" ca="1" si="12"/>
        <v/>
      </c>
      <c r="L25" s="35" t="str">
        <f t="shared" ca="1" si="12"/>
        <v/>
      </c>
      <c r="M25" s="35" t="str">
        <f t="shared" ca="1" si="12"/>
        <v/>
      </c>
      <c r="N25" s="35" t="str">
        <f t="shared" ca="1" si="12"/>
        <v/>
      </c>
      <c r="O25" s="35" t="str">
        <f t="shared" ca="1" si="12"/>
        <v/>
      </c>
      <c r="P25" s="35" t="str">
        <f t="shared" ca="1" si="12"/>
        <v/>
      </c>
      <c r="Q25" s="35" t="str">
        <f t="shared" ca="1" si="12"/>
        <v/>
      </c>
      <c r="R25" s="35" t="str">
        <f t="shared" ca="1" si="12"/>
        <v/>
      </c>
      <c r="S25" s="35" t="str">
        <f t="shared" ca="1" si="12"/>
        <v/>
      </c>
      <c r="T25" s="35" t="str">
        <f t="shared" ca="1" si="12"/>
        <v/>
      </c>
      <c r="U25" s="35" t="str">
        <f t="shared" ca="1" si="13"/>
        <v/>
      </c>
      <c r="V25" s="35" t="str">
        <f t="shared" ca="1" si="13"/>
        <v/>
      </c>
      <c r="W25" s="35" t="str">
        <f t="shared" ca="1" si="13"/>
        <v/>
      </c>
      <c r="X25" s="35" t="str">
        <f t="shared" ca="1" si="13"/>
        <v/>
      </c>
      <c r="Y25" s="35" t="str">
        <f t="shared" ca="1" si="13"/>
        <v/>
      </c>
      <c r="Z25" s="35" t="str">
        <f t="shared" ca="1" si="13"/>
        <v/>
      </c>
      <c r="AA25" s="35" t="str">
        <f t="shared" ca="1" si="13"/>
        <v/>
      </c>
      <c r="AB25" s="35" t="str">
        <f t="shared" ca="1" si="13"/>
        <v/>
      </c>
      <c r="AC25" s="35" t="str">
        <f t="shared" ca="1" si="13"/>
        <v/>
      </c>
      <c r="AD25" s="35" t="str">
        <f t="shared" ca="1" si="13"/>
        <v/>
      </c>
      <c r="AE25" s="35" t="str">
        <f t="shared" ca="1" si="14"/>
        <v/>
      </c>
      <c r="AF25" s="35" t="str">
        <f t="shared" ca="1" si="14"/>
        <v/>
      </c>
      <c r="AG25" s="35" t="str">
        <f t="shared" ca="1" si="14"/>
        <v/>
      </c>
      <c r="AH25" s="35" t="str">
        <f t="shared" ca="1" si="14"/>
        <v/>
      </c>
      <c r="AI25" s="35" t="str">
        <f t="shared" ca="1" si="14"/>
        <v/>
      </c>
      <c r="AJ25" s="35" t="str">
        <f t="shared" ca="1" si="14"/>
        <v/>
      </c>
      <c r="AK25" s="35" t="str">
        <f t="shared" ca="1" si="14"/>
        <v/>
      </c>
      <c r="AL25" s="35" t="str">
        <f t="shared" ca="1" si="14"/>
        <v/>
      </c>
      <c r="AM25" s="35" t="str">
        <f t="shared" ca="1" si="14"/>
        <v/>
      </c>
      <c r="AN25" s="35" t="str">
        <f t="shared" ca="1" si="14"/>
        <v/>
      </c>
      <c r="AO25" s="35" t="str">
        <f t="shared" ca="1" si="15"/>
        <v/>
      </c>
      <c r="AP25" s="35" t="str">
        <f t="shared" ca="1" si="15"/>
        <v/>
      </c>
      <c r="AQ25" s="35" t="str">
        <f t="shared" ca="1" si="15"/>
        <v/>
      </c>
      <c r="AR25" s="35" t="str">
        <f t="shared" ca="1" si="15"/>
        <v/>
      </c>
      <c r="AS25" s="35" t="str">
        <f t="shared" ca="1" si="15"/>
        <v/>
      </c>
      <c r="AT25" s="35" t="str">
        <f t="shared" ca="1" si="15"/>
        <v/>
      </c>
      <c r="AU25" s="35" t="str">
        <f t="shared" ca="1" si="15"/>
        <v/>
      </c>
      <c r="AV25" s="35" t="str">
        <f t="shared" ca="1" si="15"/>
        <v/>
      </c>
      <c r="AW25" s="35" t="str">
        <f t="shared" ca="1" si="15"/>
        <v/>
      </c>
      <c r="AX25" s="35" t="str">
        <f t="shared" ca="1" si="15"/>
        <v/>
      </c>
      <c r="AY25" s="35" t="str">
        <f t="shared" ca="1" si="16"/>
        <v/>
      </c>
      <c r="AZ25" s="35" t="str">
        <f t="shared" ca="1" si="16"/>
        <v/>
      </c>
      <c r="BA25" s="35" t="str">
        <f t="shared" ca="1" si="16"/>
        <v/>
      </c>
      <c r="BB25" s="35" t="str">
        <f t="shared" ca="1" si="16"/>
        <v/>
      </c>
      <c r="BC25" s="35" t="str">
        <f t="shared" ca="1" si="16"/>
        <v/>
      </c>
      <c r="BD25" s="35" t="str">
        <f t="shared" ca="1" si="16"/>
        <v/>
      </c>
      <c r="BE25" s="35" t="str">
        <f t="shared" ca="1" si="16"/>
        <v/>
      </c>
      <c r="BF25" s="35" t="str">
        <f t="shared" ca="1" si="16"/>
        <v/>
      </c>
      <c r="BG25" s="35" t="str">
        <f t="shared" ca="1" si="16"/>
        <v/>
      </c>
      <c r="BH25" s="35" t="str">
        <f t="shared" ca="1" si="16"/>
        <v/>
      </c>
      <c r="BI25" s="35" t="str">
        <f t="shared" ca="1" si="17"/>
        <v/>
      </c>
      <c r="BJ25" s="35" t="str">
        <f t="shared" ca="1" si="17"/>
        <v/>
      </c>
      <c r="BK25" s="35" t="str">
        <f t="shared" ca="1" si="17"/>
        <v/>
      </c>
      <c r="BL25" s="35" t="str">
        <f t="shared" ca="1" si="17"/>
        <v/>
      </c>
      <c r="BM25" s="35" t="str">
        <f t="shared" ca="1" si="17"/>
        <v/>
      </c>
      <c r="BN25" s="35" t="str">
        <f t="shared" ca="1" si="17"/>
        <v/>
      </c>
    </row>
    <row r="26" spans="1:66" s="2" customFormat="1" ht="30" customHeight="1" thickBot="1" x14ac:dyDescent="0.3">
      <c r="A26" s="11"/>
      <c r="B26" s="31"/>
      <c r="C26" s="99" t="s">
        <v>44</v>
      </c>
      <c r="D26" s="100"/>
      <c r="E26" s="101" t="s">
        <v>37</v>
      </c>
      <c r="F26" s="102" t="s">
        <v>89</v>
      </c>
      <c r="G26" s="86"/>
      <c r="H26" s="87">
        <f>H25</f>
        <v>44246</v>
      </c>
      <c r="I26" s="88">
        <v>3</v>
      </c>
      <c r="J26" s="23"/>
      <c r="K26" s="35" t="str">
        <f t="shared" ref="K26:T32" ca="1" si="18">IF(AND($B26="Goal",K$5&gt;=$H26,K$5&lt;=$H26+$I26-1),2,IF(AND($B26="Milestone",K$5&gt;=$H26,K$5&lt;=$H26+$I26-1),1,""))</f>
        <v/>
      </c>
      <c r="L26" s="35" t="str">
        <f t="shared" ca="1" si="18"/>
        <v/>
      </c>
      <c r="M26" s="35" t="str">
        <f t="shared" ca="1" si="18"/>
        <v/>
      </c>
      <c r="N26" s="35" t="str">
        <f t="shared" ca="1" si="18"/>
        <v/>
      </c>
      <c r="O26" s="35" t="str">
        <f t="shared" ca="1" si="18"/>
        <v/>
      </c>
      <c r="P26" s="35" t="str">
        <f t="shared" ca="1" si="18"/>
        <v/>
      </c>
      <c r="Q26" s="35" t="str">
        <f t="shared" ca="1" si="18"/>
        <v/>
      </c>
      <c r="R26" s="35" t="str">
        <f t="shared" ca="1" si="18"/>
        <v/>
      </c>
      <c r="S26" s="35" t="str">
        <f t="shared" ca="1" si="18"/>
        <v/>
      </c>
      <c r="T26" s="35" t="str">
        <f t="shared" ca="1" si="18"/>
        <v/>
      </c>
      <c r="U26" s="35" t="str">
        <f t="shared" ref="U26:AD32" ca="1" si="19">IF(AND($B26="Goal",U$5&gt;=$H26,U$5&lt;=$H26+$I26-1),2,IF(AND($B26="Milestone",U$5&gt;=$H26,U$5&lt;=$H26+$I26-1),1,""))</f>
        <v/>
      </c>
      <c r="V26" s="35" t="str">
        <f t="shared" ca="1" si="19"/>
        <v/>
      </c>
      <c r="W26" s="35" t="str">
        <f t="shared" ca="1" si="19"/>
        <v/>
      </c>
      <c r="X26" s="35" t="str">
        <f t="shared" ca="1" si="19"/>
        <v/>
      </c>
      <c r="Y26" s="35" t="str">
        <f t="shared" ca="1" si="19"/>
        <v/>
      </c>
      <c r="Z26" s="35" t="str">
        <f t="shared" ca="1" si="19"/>
        <v/>
      </c>
      <c r="AA26" s="35" t="str">
        <f t="shared" ca="1" si="19"/>
        <v/>
      </c>
      <c r="AB26" s="35" t="str">
        <f t="shared" ca="1" si="19"/>
        <v/>
      </c>
      <c r="AC26" s="35" t="str">
        <f t="shared" ca="1" si="19"/>
        <v/>
      </c>
      <c r="AD26" s="35" t="str">
        <f t="shared" ca="1" si="19"/>
        <v/>
      </c>
      <c r="AE26" s="35" t="str">
        <f t="shared" ref="AE26:AN32" ca="1" si="20">IF(AND($B26="Goal",AE$5&gt;=$H26,AE$5&lt;=$H26+$I26-1),2,IF(AND($B26="Milestone",AE$5&gt;=$H26,AE$5&lt;=$H26+$I26-1),1,""))</f>
        <v/>
      </c>
      <c r="AF26" s="35" t="str">
        <f t="shared" ca="1" si="20"/>
        <v/>
      </c>
      <c r="AG26" s="35" t="str">
        <f t="shared" ca="1" si="20"/>
        <v/>
      </c>
      <c r="AH26" s="35" t="str">
        <f t="shared" ca="1" si="20"/>
        <v/>
      </c>
      <c r="AI26" s="35" t="str">
        <f t="shared" ca="1" si="20"/>
        <v/>
      </c>
      <c r="AJ26" s="35" t="str">
        <f t="shared" ca="1" si="20"/>
        <v/>
      </c>
      <c r="AK26" s="35" t="str">
        <f t="shared" ca="1" si="20"/>
        <v/>
      </c>
      <c r="AL26" s="35" t="str">
        <f t="shared" ca="1" si="20"/>
        <v/>
      </c>
      <c r="AM26" s="35" t="str">
        <f t="shared" ca="1" si="20"/>
        <v/>
      </c>
      <c r="AN26" s="35" t="str">
        <f t="shared" ca="1" si="20"/>
        <v/>
      </c>
      <c r="AO26" s="35" t="str">
        <f t="shared" ref="AO26:AX32" ca="1" si="21">IF(AND($B26="Goal",AO$5&gt;=$H26,AO$5&lt;=$H26+$I26-1),2,IF(AND($B26="Milestone",AO$5&gt;=$H26,AO$5&lt;=$H26+$I26-1),1,""))</f>
        <v/>
      </c>
      <c r="AP26" s="35" t="str">
        <f t="shared" ca="1" si="21"/>
        <v/>
      </c>
      <c r="AQ26" s="35" t="str">
        <f t="shared" ca="1" si="21"/>
        <v/>
      </c>
      <c r="AR26" s="35" t="str">
        <f t="shared" ca="1" si="21"/>
        <v/>
      </c>
      <c r="AS26" s="35" t="str">
        <f t="shared" ca="1" si="21"/>
        <v/>
      </c>
      <c r="AT26" s="35" t="str">
        <f t="shared" ca="1" si="21"/>
        <v/>
      </c>
      <c r="AU26" s="35" t="str">
        <f t="shared" ca="1" si="21"/>
        <v/>
      </c>
      <c r="AV26" s="35" t="str">
        <f t="shared" ca="1" si="21"/>
        <v/>
      </c>
      <c r="AW26" s="35" t="str">
        <f t="shared" ca="1" si="21"/>
        <v/>
      </c>
      <c r="AX26" s="35" t="str">
        <f t="shared" ca="1" si="21"/>
        <v/>
      </c>
      <c r="AY26" s="35" t="str">
        <f t="shared" ref="AY26:BH32" ca="1" si="22">IF(AND($B26="Goal",AY$5&gt;=$H26,AY$5&lt;=$H26+$I26-1),2,IF(AND($B26="Milestone",AY$5&gt;=$H26,AY$5&lt;=$H26+$I26-1),1,""))</f>
        <v/>
      </c>
      <c r="AZ26" s="35" t="str">
        <f t="shared" ca="1" si="22"/>
        <v/>
      </c>
      <c r="BA26" s="35" t="str">
        <f t="shared" ca="1" si="22"/>
        <v/>
      </c>
      <c r="BB26" s="35" t="str">
        <f t="shared" ca="1" si="22"/>
        <v/>
      </c>
      <c r="BC26" s="35" t="str">
        <f t="shared" ca="1" si="22"/>
        <v/>
      </c>
      <c r="BD26" s="35" t="str">
        <f t="shared" ca="1" si="22"/>
        <v/>
      </c>
      <c r="BE26" s="35" t="str">
        <f t="shared" ca="1" si="22"/>
        <v/>
      </c>
      <c r="BF26" s="35" t="str">
        <f t="shared" ca="1" si="22"/>
        <v/>
      </c>
      <c r="BG26" s="35" t="str">
        <f t="shared" ca="1" si="22"/>
        <v/>
      </c>
      <c r="BH26" s="35" t="str">
        <f t="shared" ca="1" si="22"/>
        <v/>
      </c>
      <c r="BI26" s="35" t="str">
        <f t="shared" ref="BI26:BN32" ca="1" si="23">IF(AND($B26="Goal",BI$5&gt;=$H26,BI$5&lt;=$H26+$I26-1),2,IF(AND($B26="Milestone",BI$5&gt;=$H26,BI$5&lt;=$H26+$I26-1),1,""))</f>
        <v/>
      </c>
      <c r="BJ26" s="35" t="str">
        <f t="shared" ca="1" si="23"/>
        <v/>
      </c>
      <c r="BK26" s="35" t="str">
        <f t="shared" ca="1" si="23"/>
        <v/>
      </c>
      <c r="BL26" s="35" t="str">
        <f t="shared" ca="1" si="23"/>
        <v/>
      </c>
      <c r="BM26" s="35" t="str">
        <f t="shared" ca="1" si="23"/>
        <v/>
      </c>
      <c r="BN26" s="35" t="str">
        <f t="shared" ca="1" si="23"/>
        <v/>
      </c>
    </row>
    <row r="27" spans="1:66" s="2" customFormat="1" ht="58.5" customHeight="1" thickBot="1" x14ac:dyDescent="0.3">
      <c r="A27" s="11"/>
      <c r="B27" s="31"/>
      <c r="C27" s="99" t="s">
        <v>83</v>
      </c>
      <c r="D27" s="100"/>
      <c r="E27" s="101" t="s">
        <v>34</v>
      </c>
      <c r="F27" s="102" t="s">
        <v>90</v>
      </c>
      <c r="G27" s="86"/>
      <c r="H27" s="87">
        <f>H26+I26</f>
        <v>44249</v>
      </c>
      <c r="I27" s="88">
        <v>7</v>
      </c>
      <c r="J27" s="23"/>
      <c r="K27" s="35" t="str">
        <f t="shared" ca="1" si="18"/>
        <v/>
      </c>
      <c r="L27" s="35" t="str">
        <f t="shared" ca="1" si="18"/>
        <v/>
      </c>
      <c r="M27" s="35" t="str">
        <f t="shared" ca="1" si="18"/>
        <v/>
      </c>
      <c r="N27" s="35" t="str">
        <f t="shared" ca="1" si="18"/>
        <v/>
      </c>
      <c r="O27" s="35" t="str">
        <f t="shared" ca="1" si="18"/>
        <v/>
      </c>
      <c r="P27" s="35" t="str">
        <f t="shared" ca="1" si="18"/>
        <v/>
      </c>
      <c r="Q27" s="35" t="str">
        <f t="shared" ca="1" si="18"/>
        <v/>
      </c>
      <c r="R27" s="35" t="str">
        <f t="shared" ca="1" si="18"/>
        <v/>
      </c>
      <c r="S27" s="35" t="str">
        <f t="shared" ca="1" si="18"/>
        <v/>
      </c>
      <c r="T27" s="35" t="str">
        <f t="shared" ca="1" si="18"/>
        <v/>
      </c>
      <c r="U27" s="35" t="str">
        <f t="shared" ca="1" si="19"/>
        <v/>
      </c>
      <c r="V27" s="35" t="str">
        <f t="shared" ca="1" si="19"/>
        <v/>
      </c>
      <c r="W27" s="35" t="str">
        <f t="shared" ca="1" si="19"/>
        <v/>
      </c>
      <c r="X27" s="35" t="str">
        <f t="shared" ca="1" si="19"/>
        <v/>
      </c>
      <c r="Y27" s="35" t="str">
        <f t="shared" ca="1" si="19"/>
        <v/>
      </c>
      <c r="Z27" s="35" t="str">
        <f t="shared" ca="1" si="19"/>
        <v/>
      </c>
      <c r="AA27" s="35" t="str">
        <f t="shared" ca="1" si="19"/>
        <v/>
      </c>
      <c r="AB27" s="35" t="str">
        <f t="shared" ca="1" si="19"/>
        <v/>
      </c>
      <c r="AC27" s="35" t="str">
        <f t="shared" ca="1" si="19"/>
        <v/>
      </c>
      <c r="AD27" s="35" t="str">
        <f t="shared" ca="1" si="19"/>
        <v/>
      </c>
      <c r="AE27" s="35" t="str">
        <f t="shared" ca="1" si="20"/>
        <v/>
      </c>
      <c r="AF27" s="35" t="str">
        <f t="shared" ca="1" si="20"/>
        <v/>
      </c>
      <c r="AG27" s="35" t="str">
        <f t="shared" ca="1" si="20"/>
        <v/>
      </c>
      <c r="AH27" s="35" t="str">
        <f t="shared" ca="1" si="20"/>
        <v/>
      </c>
      <c r="AI27" s="35" t="str">
        <f t="shared" ca="1" si="20"/>
        <v/>
      </c>
      <c r="AJ27" s="35" t="str">
        <f t="shared" ca="1" si="20"/>
        <v/>
      </c>
      <c r="AK27" s="35" t="str">
        <f t="shared" ca="1" si="20"/>
        <v/>
      </c>
      <c r="AL27" s="35" t="str">
        <f t="shared" ca="1" si="20"/>
        <v/>
      </c>
      <c r="AM27" s="35" t="str">
        <f t="shared" ca="1" si="20"/>
        <v/>
      </c>
      <c r="AN27" s="35" t="str">
        <f t="shared" ca="1" si="20"/>
        <v/>
      </c>
      <c r="AO27" s="35" t="str">
        <f t="shared" ca="1" si="21"/>
        <v/>
      </c>
      <c r="AP27" s="35" t="str">
        <f t="shared" ca="1" si="21"/>
        <v/>
      </c>
      <c r="AQ27" s="35" t="str">
        <f t="shared" ca="1" si="21"/>
        <v/>
      </c>
      <c r="AR27" s="35" t="str">
        <f t="shared" ca="1" si="21"/>
        <v/>
      </c>
      <c r="AS27" s="35" t="str">
        <f t="shared" ca="1" si="21"/>
        <v/>
      </c>
      <c r="AT27" s="35" t="str">
        <f t="shared" ca="1" si="21"/>
        <v/>
      </c>
      <c r="AU27" s="35" t="str">
        <f t="shared" ca="1" si="21"/>
        <v/>
      </c>
      <c r="AV27" s="35" t="str">
        <f t="shared" ca="1" si="21"/>
        <v/>
      </c>
      <c r="AW27" s="35" t="str">
        <f t="shared" ca="1" si="21"/>
        <v/>
      </c>
      <c r="AX27" s="35" t="str">
        <f t="shared" ca="1" si="21"/>
        <v/>
      </c>
      <c r="AY27" s="35" t="str">
        <f t="shared" ca="1" si="22"/>
        <v/>
      </c>
      <c r="AZ27" s="35" t="str">
        <f t="shared" ca="1" si="22"/>
        <v/>
      </c>
      <c r="BA27" s="35" t="str">
        <f t="shared" ca="1" si="22"/>
        <v/>
      </c>
      <c r="BB27" s="35" t="str">
        <f t="shared" ca="1" si="22"/>
        <v/>
      </c>
      <c r="BC27" s="35" t="str">
        <f t="shared" ca="1" si="22"/>
        <v/>
      </c>
      <c r="BD27" s="35" t="str">
        <f t="shared" ca="1" si="22"/>
        <v/>
      </c>
      <c r="BE27" s="35" t="str">
        <f t="shared" ca="1" si="22"/>
        <v/>
      </c>
      <c r="BF27" s="35" t="str">
        <f t="shared" ca="1" si="22"/>
        <v/>
      </c>
      <c r="BG27" s="35" t="str">
        <f t="shared" ca="1" si="22"/>
        <v/>
      </c>
      <c r="BH27" s="35" t="str">
        <f t="shared" ca="1" si="22"/>
        <v/>
      </c>
      <c r="BI27" s="35" t="str">
        <f t="shared" ca="1" si="23"/>
        <v/>
      </c>
      <c r="BJ27" s="35" t="str">
        <f t="shared" ca="1" si="23"/>
        <v/>
      </c>
      <c r="BK27" s="35" t="str">
        <f t="shared" ca="1" si="23"/>
        <v/>
      </c>
      <c r="BL27" s="35" t="str">
        <f t="shared" ca="1" si="23"/>
        <v/>
      </c>
      <c r="BM27" s="35" t="str">
        <f t="shared" ca="1" si="23"/>
        <v/>
      </c>
      <c r="BN27" s="35" t="str">
        <f t="shared" ca="1" si="23"/>
        <v/>
      </c>
    </row>
    <row r="28" spans="1:66" s="2" customFormat="1" ht="45" customHeight="1" thickBot="1" x14ac:dyDescent="0.3">
      <c r="A28" s="11"/>
      <c r="B28" s="31"/>
      <c r="C28" s="99" t="s">
        <v>45</v>
      </c>
      <c r="D28" s="100"/>
      <c r="E28" s="101" t="s">
        <v>42</v>
      </c>
      <c r="F28" s="102" t="s">
        <v>127</v>
      </c>
      <c r="G28" s="86"/>
      <c r="H28" s="87">
        <f>H25+I25</f>
        <v>44253</v>
      </c>
      <c r="I28" s="88">
        <v>14</v>
      </c>
      <c r="J28" s="23"/>
      <c r="K28" s="35" t="str">
        <f t="shared" ca="1" si="18"/>
        <v/>
      </c>
      <c r="L28" s="35" t="str">
        <f t="shared" ca="1" si="18"/>
        <v/>
      </c>
      <c r="M28" s="35" t="str">
        <f t="shared" ca="1" si="18"/>
        <v/>
      </c>
      <c r="N28" s="35" t="str">
        <f t="shared" ca="1" si="18"/>
        <v/>
      </c>
      <c r="O28" s="35" t="str">
        <f t="shared" ca="1" si="18"/>
        <v/>
      </c>
      <c r="P28" s="35" t="str">
        <f t="shared" ca="1" si="18"/>
        <v/>
      </c>
      <c r="Q28" s="35" t="str">
        <f t="shared" ca="1" si="18"/>
        <v/>
      </c>
      <c r="R28" s="35" t="str">
        <f t="shared" ca="1" si="18"/>
        <v/>
      </c>
      <c r="S28" s="35" t="str">
        <f t="shared" ca="1" si="18"/>
        <v/>
      </c>
      <c r="T28" s="35" t="str">
        <f t="shared" ca="1" si="18"/>
        <v/>
      </c>
      <c r="U28" s="35" t="str">
        <f t="shared" ca="1" si="19"/>
        <v/>
      </c>
      <c r="V28" s="35" t="str">
        <f t="shared" ca="1" si="19"/>
        <v/>
      </c>
      <c r="W28" s="35" t="str">
        <f t="shared" ca="1" si="19"/>
        <v/>
      </c>
      <c r="X28" s="35" t="str">
        <f t="shared" ca="1" si="19"/>
        <v/>
      </c>
      <c r="Y28" s="35" t="str">
        <f t="shared" ca="1" si="19"/>
        <v/>
      </c>
      <c r="Z28" s="35" t="str">
        <f t="shared" ca="1" si="19"/>
        <v/>
      </c>
      <c r="AA28" s="35" t="str">
        <f t="shared" ca="1" si="19"/>
        <v/>
      </c>
      <c r="AB28" s="35" t="str">
        <f t="shared" ca="1" si="19"/>
        <v/>
      </c>
      <c r="AC28" s="35" t="str">
        <f t="shared" ca="1" si="19"/>
        <v/>
      </c>
      <c r="AD28" s="35" t="str">
        <f t="shared" ca="1" si="19"/>
        <v/>
      </c>
      <c r="AE28" s="35" t="str">
        <f t="shared" ca="1" si="20"/>
        <v/>
      </c>
      <c r="AF28" s="35" t="str">
        <f t="shared" ca="1" si="20"/>
        <v/>
      </c>
      <c r="AG28" s="35" t="str">
        <f t="shared" ca="1" si="20"/>
        <v/>
      </c>
      <c r="AH28" s="35" t="str">
        <f t="shared" ca="1" si="20"/>
        <v/>
      </c>
      <c r="AI28" s="35" t="str">
        <f t="shared" ca="1" si="20"/>
        <v/>
      </c>
      <c r="AJ28" s="35" t="str">
        <f t="shared" ca="1" si="20"/>
        <v/>
      </c>
      <c r="AK28" s="35" t="str">
        <f t="shared" ca="1" si="20"/>
        <v/>
      </c>
      <c r="AL28" s="35" t="str">
        <f t="shared" ca="1" si="20"/>
        <v/>
      </c>
      <c r="AM28" s="35" t="str">
        <f t="shared" ca="1" si="20"/>
        <v/>
      </c>
      <c r="AN28" s="35" t="str">
        <f t="shared" ca="1" si="20"/>
        <v/>
      </c>
      <c r="AO28" s="35" t="str">
        <f t="shared" ca="1" si="21"/>
        <v/>
      </c>
      <c r="AP28" s="35" t="str">
        <f t="shared" ca="1" si="21"/>
        <v/>
      </c>
      <c r="AQ28" s="35" t="str">
        <f t="shared" ca="1" si="21"/>
        <v/>
      </c>
      <c r="AR28" s="35" t="str">
        <f t="shared" ca="1" si="21"/>
        <v/>
      </c>
      <c r="AS28" s="35" t="str">
        <f t="shared" ca="1" si="21"/>
        <v/>
      </c>
      <c r="AT28" s="35" t="str">
        <f t="shared" ca="1" si="21"/>
        <v/>
      </c>
      <c r="AU28" s="35" t="str">
        <f t="shared" ca="1" si="21"/>
        <v/>
      </c>
      <c r="AV28" s="35" t="str">
        <f t="shared" ca="1" si="21"/>
        <v/>
      </c>
      <c r="AW28" s="35" t="str">
        <f t="shared" ca="1" si="21"/>
        <v/>
      </c>
      <c r="AX28" s="35" t="str">
        <f t="shared" ca="1" si="21"/>
        <v/>
      </c>
      <c r="AY28" s="35" t="str">
        <f t="shared" ca="1" si="22"/>
        <v/>
      </c>
      <c r="AZ28" s="35" t="str">
        <f t="shared" ca="1" si="22"/>
        <v/>
      </c>
      <c r="BA28" s="35" t="str">
        <f t="shared" ca="1" si="22"/>
        <v/>
      </c>
      <c r="BB28" s="35" t="str">
        <f t="shared" ca="1" si="22"/>
        <v/>
      </c>
      <c r="BC28" s="35" t="str">
        <f t="shared" ca="1" si="22"/>
        <v/>
      </c>
      <c r="BD28" s="35" t="str">
        <f t="shared" ca="1" si="22"/>
        <v/>
      </c>
      <c r="BE28" s="35" t="str">
        <f t="shared" ca="1" si="22"/>
        <v/>
      </c>
      <c r="BF28" s="35" t="str">
        <f t="shared" ca="1" si="22"/>
        <v/>
      </c>
      <c r="BG28" s="35" t="str">
        <f t="shared" ca="1" si="22"/>
        <v/>
      </c>
      <c r="BH28" s="35" t="str">
        <f t="shared" ca="1" si="22"/>
        <v/>
      </c>
      <c r="BI28" s="35" t="str">
        <f t="shared" ca="1" si="23"/>
        <v/>
      </c>
      <c r="BJ28" s="35" t="str">
        <f t="shared" ca="1" si="23"/>
        <v/>
      </c>
      <c r="BK28" s="35" t="str">
        <f t="shared" ca="1" si="23"/>
        <v/>
      </c>
      <c r="BL28" s="35" t="str">
        <f t="shared" ca="1" si="23"/>
        <v/>
      </c>
      <c r="BM28" s="35" t="str">
        <f t="shared" ca="1" si="23"/>
        <v/>
      </c>
      <c r="BN28" s="35" t="str">
        <f t="shared" ca="1" si="23"/>
        <v/>
      </c>
    </row>
    <row r="29" spans="1:66" s="2" customFormat="1" ht="30" customHeight="1" thickBot="1" x14ac:dyDescent="0.3">
      <c r="A29" s="11"/>
      <c r="B29" s="31"/>
      <c r="C29" s="99" t="s">
        <v>128</v>
      </c>
      <c r="D29" s="100"/>
      <c r="E29" s="101" t="s">
        <v>29</v>
      </c>
      <c r="F29" s="102" t="s">
        <v>46</v>
      </c>
      <c r="G29" s="86"/>
      <c r="H29" s="87">
        <f>H28+7</f>
        <v>44260</v>
      </c>
      <c r="I29" s="88">
        <v>3</v>
      </c>
      <c r="J29" s="23"/>
      <c r="K29" s="35" t="str">
        <f t="shared" ca="1" si="18"/>
        <v/>
      </c>
      <c r="L29" s="35" t="str">
        <f t="shared" ca="1" si="18"/>
        <v/>
      </c>
      <c r="M29" s="35" t="str">
        <f t="shared" ca="1" si="18"/>
        <v/>
      </c>
      <c r="N29" s="35" t="str">
        <f t="shared" ca="1" si="18"/>
        <v/>
      </c>
      <c r="O29" s="35" t="str">
        <f t="shared" ca="1" si="18"/>
        <v/>
      </c>
      <c r="P29" s="35" t="str">
        <f t="shared" ca="1" si="18"/>
        <v/>
      </c>
      <c r="Q29" s="35" t="str">
        <f t="shared" ca="1" si="18"/>
        <v/>
      </c>
      <c r="R29" s="35" t="str">
        <f t="shared" ca="1" si="18"/>
        <v/>
      </c>
      <c r="S29" s="35" t="str">
        <f t="shared" ca="1" si="18"/>
        <v/>
      </c>
      <c r="T29" s="35" t="str">
        <f t="shared" ca="1" si="18"/>
        <v/>
      </c>
      <c r="U29" s="35" t="str">
        <f t="shared" ca="1" si="19"/>
        <v/>
      </c>
      <c r="V29" s="35" t="str">
        <f t="shared" ca="1" si="19"/>
        <v/>
      </c>
      <c r="W29" s="35" t="str">
        <f t="shared" ca="1" si="19"/>
        <v/>
      </c>
      <c r="X29" s="35" t="str">
        <f t="shared" ca="1" si="19"/>
        <v/>
      </c>
      <c r="Y29" s="35" t="str">
        <f t="shared" ca="1" si="19"/>
        <v/>
      </c>
      <c r="Z29" s="35" t="str">
        <f t="shared" ca="1" si="19"/>
        <v/>
      </c>
      <c r="AA29" s="35" t="str">
        <f t="shared" ca="1" si="19"/>
        <v/>
      </c>
      <c r="AB29" s="35" t="str">
        <f t="shared" ca="1" si="19"/>
        <v/>
      </c>
      <c r="AC29" s="35" t="str">
        <f t="shared" ca="1" si="19"/>
        <v/>
      </c>
      <c r="AD29" s="35" t="str">
        <f t="shared" ca="1" si="19"/>
        <v/>
      </c>
      <c r="AE29" s="35" t="str">
        <f t="shared" ca="1" si="20"/>
        <v/>
      </c>
      <c r="AF29" s="35" t="str">
        <f t="shared" ca="1" si="20"/>
        <v/>
      </c>
      <c r="AG29" s="35" t="str">
        <f t="shared" ca="1" si="20"/>
        <v/>
      </c>
      <c r="AH29" s="35" t="str">
        <f t="shared" ca="1" si="20"/>
        <v/>
      </c>
      <c r="AI29" s="35" t="str">
        <f t="shared" ca="1" si="20"/>
        <v/>
      </c>
      <c r="AJ29" s="35" t="str">
        <f t="shared" ca="1" si="20"/>
        <v/>
      </c>
      <c r="AK29" s="35" t="str">
        <f t="shared" ca="1" si="20"/>
        <v/>
      </c>
      <c r="AL29" s="35" t="str">
        <f t="shared" ca="1" si="20"/>
        <v/>
      </c>
      <c r="AM29" s="35" t="str">
        <f t="shared" ca="1" si="20"/>
        <v/>
      </c>
      <c r="AN29" s="35" t="str">
        <f t="shared" ca="1" si="20"/>
        <v/>
      </c>
      <c r="AO29" s="35" t="str">
        <f t="shared" ca="1" si="21"/>
        <v/>
      </c>
      <c r="AP29" s="35" t="str">
        <f t="shared" ca="1" si="21"/>
        <v/>
      </c>
      <c r="AQ29" s="35" t="str">
        <f t="shared" ca="1" si="21"/>
        <v/>
      </c>
      <c r="AR29" s="35" t="str">
        <f t="shared" ca="1" si="21"/>
        <v/>
      </c>
      <c r="AS29" s="35" t="str">
        <f t="shared" ca="1" si="21"/>
        <v/>
      </c>
      <c r="AT29" s="35" t="str">
        <f t="shared" ca="1" si="21"/>
        <v/>
      </c>
      <c r="AU29" s="35" t="str">
        <f t="shared" ca="1" si="21"/>
        <v/>
      </c>
      <c r="AV29" s="35" t="str">
        <f t="shared" ca="1" si="21"/>
        <v/>
      </c>
      <c r="AW29" s="35" t="str">
        <f t="shared" ca="1" si="21"/>
        <v/>
      </c>
      <c r="AX29" s="35" t="str">
        <f t="shared" ca="1" si="21"/>
        <v/>
      </c>
      <c r="AY29" s="35" t="str">
        <f t="shared" ca="1" si="22"/>
        <v/>
      </c>
      <c r="AZ29" s="35" t="str">
        <f t="shared" ca="1" si="22"/>
        <v/>
      </c>
      <c r="BA29" s="35" t="str">
        <f t="shared" ca="1" si="22"/>
        <v/>
      </c>
      <c r="BB29" s="35" t="str">
        <f t="shared" ca="1" si="22"/>
        <v/>
      </c>
      <c r="BC29" s="35" t="str">
        <f t="shared" ca="1" si="22"/>
        <v/>
      </c>
      <c r="BD29" s="35" t="str">
        <f t="shared" ca="1" si="22"/>
        <v/>
      </c>
      <c r="BE29" s="35" t="str">
        <f t="shared" ca="1" si="22"/>
        <v/>
      </c>
      <c r="BF29" s="35" t="str">
        <f t="shared" ca="1" si="22"/>
        <v/>
      </c>
      <c r="BG29" s="35" t="str">
        <f t="shared" ca="1" si="22"/>
        <v/>
      </c>
      <c r="BH29" s="35" t="str">
        <f t="shared" ca="1" si="22"/>
        <v/>
      </c>
      <c r="BI29" s="35" t="str">
        <f t="shared" ca="1" si="23"/>
        <v/>
      </c>
      <c r="BJ29" s="35" t="str">
        <f t="shared" ca="1" si="23"/>
        <v/>
      </c>
      <c r="BK29" s="35" t="str">
        <f t="shared" ca="1" si="23"/>
        <v/>
      </c>
      <c r="BL29" s="35" t="str">
        <f t="shared" ca="1" si="23"/>
        <v/>
      </c>
      <c r="BM29" s="35" t="str">
        <f t="shared" ca="1" si="23"/>
        <v/>
      </c>
      <c r="BN29" s="35" t="str">
        <f t="shared" ca="1" si="23"/>
        <v/>
      </c>
    </row>
    <row r="30" spans="1:66" s="2" customFormat="1" ht="30" customHeight="1" thickBot="1" x14ac:dyDescent="0.3">
      <c r="A30" s="11"/>
      <c r="B30" s="31"/>
      <c r="C30" s="60" t="s">
        <v>47</v>
      </c>
      <c r="D30" s="64"/>
      <c r="E30" s="68"/>
      <c r="F30" s="72"/>
      <c r="G30" s="28"/>
      <c r="H30" s="29"/>
      <c r="I30" s="30"/>
      <c r="J30" s="23"/>
      <c r="K30" s="35" t="str">
        <f t="shared" ca="1" si="18"/>
        <v/>
      </c>
      <c r="L30" s="35" t="str">
        <f t="shared" ca="1" si="18"/>
        <v/>
      </c>
      <c r="M30" s="35" t="str">
        <f t="shared" ca="1" si="18"/>
        <v/>
      </c>
      <c r="N30" s="35" t="str">
        <f t="shared" ca="1" si="18"/>
        <v/>
      </c>
      <c r="O30" s="35" t="str">
        <f t="shared" ca="1" si="18"/>
        <v/>
      </c>
      <c r="P30" s="35" t="str">
        <f t="shared" ca="1" si="18"/>
        <v/>
      </c>
      <c r="Q30" s="35" t="str">
        <f t="shared" ca="1" si="18"/>
        <v/>
      </c>
      <c r="R30" s="35" t="str">
        <f t="shared" ca="1" si="18"/>
        <v/>
      </c>
      <c r="S30" s="35" t="str">
        <f t="shared" ca="1" si="18"/>
        <v/>
      </c>
      <c r="T30" s="35" t="str">
        <f t="shared" ca="1" si="18"/>
        <v/>
      </c>
      <c r="U30" s="35" t="str">
        <f t="shared" ca="1" si="19"/>
        <v/>
      </c>
      <c r="V30" s="35" t="str">
        <f t="shared" ca="1" si="19"/>
        <v/>
      </c>
      <c r="W30" s="35" t="str">
        <f t="shared" ca="1" si="19"/>
        <v/>
      </c>
      <c r="X30" s="35" t="str">
        <f t="shared" ca="1" si="19"/>
        <v/>
      </c>
      <c r="Y30" s="35" t="str">
        <f t="shared" ca="1" si="19"/>
        <v/>
      </c>
      <c r="Z30" s="35" t="str">
        <f t="shared" ca="1" si="19"/>
        <v/>
      </c>
      <c r="AA30" s="35" t="str">
        <f t="shared" ca="1" si="19"/>
        <v/>
      </c>
      <c r="AB30" s="35" t="str">
        <f t="shared" ca="1" si="19"/>
        <v/>
      </c>
      <c r="AC30" s="35" t="str">
        <f t="shared" ca="1" si="19"/>
        <v/>
      </c>
      <c r="AD30" s="35" t="str">
        <f t="shared" ca="1" si="19"/>
        <v/>
      </c>
      <c r="AE30" s="35" t="str">
        <f t="shared" ca="1" si="20"/>
        <v/>
      </c>
      <c r="AF30" s="35" t="str">
        <f t="shared" ca="1" si="20"/>
        <v/>
      </c>
      <c r="AG30" s="35" t="str">
        <f t="shared" ca="1" si="20"/>
        <v/>
      </c>
      <c r="AH30" s="35" t="str">
        <f t="shared" ca="1" si="20"/>
        <v/>
      </c>
      <c r="AI30" s="35" t="str">
        <f t="shared" ca="1" si="20"/>
        <v/>
      </c>
      <c r="AJ30" s="35" t="str">
        <f t="shared" ca="1" si="20"/>
        <v/>
      </c>
      <c r="AK30" s="35" t="str">
        <f t="shared" ca="1" si="20"/>
        <v/>
      </c>
      <c r="AL30" s="35" t="str">
        <f t="shared" ca="1" si="20"/>
        <v/>
      </c>
      <c r="AM30" s="35" t="str">
        <f t="shared" ca="1" si="20"/>
        <v/>
      </c>
      <c r="AN30" s="35" t="str">
        <f t="shared" ca="1" si="20"/>
        <v/>
      </c>
      <c r="AO30" s="35" t="str">
        <f t="shared" ca="1" si="21"/>
        <v/>
      </c>
      <c r="AP30" s="35" t="str">
        <f t="shared" ca="1" si="21"/>
        <v/>
      </c>
      <c r="AQ30" s="35" t="str">
        <f t="shared" ca="1" si="21"/>
        <v/>
      </c>
      <c r="AR30" s="35" t="str">
        <f t="shared" ca="1" si="21"/>
        <v/>
      </c>
      <c r="AS30" s="35" t="str">
        <f t="shared" ca="1" si="21"/>
        <v/>
      </c>
      <c r="AT30" s="35" t="str">
        <f t="shared" ca="1" si="21"/>
        <v/>
      </c>
      <c r="AU30" s="35" t="str">
        <f t="shared" ca="1" si="21"/>
        <v/>
      </c>
      <c r="AV30" s="35" t="str">
        <f t="shared" ca="1" si="21"/>
        <v/>
      </c>
      <c r="AW30" s="35" t="str">
        <f t="shared" ca="1" si="21"/>
        <v/>
      </c>
      <c r="AX30" s="35" t="str">
        <f t="shared" ca="1" si="21"/>
        <v/>
      </c>
      <c r="AY30" s="35" t="str">
        <f t="shared" ca="1" si="22"/>
        <v/>
      </c>
      <c r="AZ30" s="35" t="str">
        <f t="shared" ca="1" si="22"/>
        <v/>
      </c>
      <c r="BA30" s="35" t="str">
        <f t="shared" ca="1" si="22"/>
        <v/>
      </c>
      <c r="BB30" s="35" t="str">
        <f t="shared" ca="1" si="22"/>
        <v/>
      </c>
      <c r="BC30" s="35" t="str">
        <f t="shared" ca="1" si="22"/>
        <v/>
      </c>
      <c r="BD30" s="35" t="str">
        <f t="shared" ca="1" si="22"/>
        <v/>
      </c>
      <c r="BE30" s="35" t="str">
        <f t="shared" ca="1" si="22"/>
        <v/>
      </c>
      <c r="BF30" s="35" t="str">
        <f t="shared" ca="1" si="22"/>
        <v/>
      </c>
      <c r="BG30" s="35" t="str">
        <f t="shared" ca="1" si="22"/>
        <v/>
      </c>
      <c r="BH30" s="35" t="str">
        <f t="shared" ca="1" si="22"/>
        <v/>
      </c>
      <c r="BI30" s="35" t="str">
        <f t="shared" ca="1" si="23"/>
        <v/>
      </c>
      <c r="BJ30" s="35" t="str">
        <f t="shared" ca="1" si="23"/>
        <v/>
      </c>
      <c r="BK30" s="35" t="str">
        <f t="shared" ca="1" si="23"/>
        <v/>
      </c>
      <c r="BL30" s="35" t="str">
        <f t="shared" ca="1" si="23"/>
        <v/>
      </c>
      <c r="BM30" s="35" t="str">
        <f t="shared" ca="1" si="23"/>
        <v/>
      </c>
      <c r="BN30" s="35" t="str">
        <f t="shared" ca="1" si="23"/>
        <v/>
      </c>
    </row>
    <row r="31" spans="1:66" s="2" customFormat="1" ht="41.25" customHeight="1" thickBot="1" x14ac:dyDescent="0.3">
      <c r="A31" s="11"/>
      <c r="B31" s="31"/>
      <c r="C31" s="95" t="s">
        <v>117</v>
      </c>
      <c r="D31" s="96" t="s">
        <v>48</v>
      </c>
      <c r="E31" s="97" t="s">
        <v>29</v>
      </c>
      <c r="F31" s="98" t="s">
        <v>118</v>
      </c>
      <c r="G31" s="86"/>
      <c r="H31" s="87">
        <f>H39-60-5</f>
        <v>44256</v>
      </c>
      <c r="I31" s="88">
        <v>5</v>
      </c>
      <c r="J31" s="23"/>
      <c r="K31" s="35" t="str">
        <f t="shared" ca="1" si="18"/>
        <v/>
      </c>
      <c r="L31" s="35" t="str">
        <f t="shared" ca="1" si="18"/>
        <v/>
      </c>
      <c r="M31" s="35" t="str">
        <f t="shared" ca="1" si="18"/>
        <v/>
      </c>
      <c r="N31" s="35" t="str">
        <f t="shared" ca="1" si="18"/>
        <v/>
      </c>
      <c r="O31" s="35" t="str">
        <f t="shared" ca="1" si="18"/>
        <v/>
      </c>
      <c r="P31" s="35" t="str">
        <f t="shared" ca="1" si="18"/>
        <v/>
      </c>
      <c r="Q31" s="35" t="str">
        <f t="shared" ca="1" si="18"/>
        <v/>
      </c>
      <c r="R31" s="35" t="str">
        <f t="shared" ca="1" si="18"/>
        <v/>
      </c>
      <c r="S31" s="35" t="str">
        <f t="shared" ca="1" si="18"/>
        <v/>
      </c>
      <c r="T31" s="35" t="str">
        <f t="shared" ca="1" si="18"/>
        <v/>
      </c>
      <c r="U31" s="35" t="str">
        <f t="shared" ca="1" si="19"/>
        <v/>
      </c>
      <c r="V31" s="35" t="str">
        <f t="shared" ca="1" si="19"/>
        <v/>
      </c>
      <c r="W31" s="35" t="str">
        <f t="shared" ca="1" si="19"/>
        <v/>
      </c>
      <c r="X31" s="35" t="str">
        <f t="shared" ca="1" si="19"/>
        <v/>
      </c>
      <c r="Y31" s="35" t="str">
        <f t="shared" ca="1" si="19"/>
        <v/>
      </c>
      <c r="Z31" s="35" t="str">
        <f t="shared" ca="1" si="19"/>
        <v/>
      </c>
      <c r="AA31" s="35" t="str">
        <f t="shared" ca="1" si="19"/>
        <v/>
      </c>
      <c r="AB31" s="35" t="str">
        <f t="shared" ca="1" si="19"/>
        <v/>
      </c>
      <c r="AC31" s="35" t="str">
        <f t="shared" ca="1" si="19"/>
        <v/>
      </c>
      <c r="AD31" s="35" t="str">
        <f t="shared" ca="1" si="19"/>
        <v/>
      </c>
      <c r="AE31" s="35" t="str">
        <f t="shared" ca="1" si="20"/>
        <v/>
      </c>
      <c r="AF31" s="35" t="str">
        <f t="shared" ca="1" si="20"/>
        <v/>
      </c>
      <c r="AG31" s="35" t="str">
        <f t="shared" ca="1" si="20"/>
        <v/>
      </c>
      <c r="AH31" s="35" t="str">
        <f t="shared" ca="1" si="20"/>
        <v/>
      </c>
      <c r="AI31" s="35" t="str">
        <f t="shared" ca="1" si="20"/>
        <v/>
      </c>
      <c r="AJ31" s="35" t="str">
        <f t="shared" ca="1" si="20"/>
        <v/>
      </c>
      <c r="AK31" s="35" t="str">
        <f t="shared" ca="1" si="20"/>
        <v/>
      </c>
      <c r="AL31" s="35" t="str">
        <f t="shared" ca="1" si="20"/>
        <v/>
      </c>
      <c r="AM31" s="35" t="str">
        <f t="shared" ca="1" si="20"/>
        <v/>
      </c>
      <c r="AN31" s="35" t="str">
        <f t="shared" ca="1" si="20"/>
        <v/>
      </c>
      <c r="AO31" s="35" t="str">
        <f t="shared" ca="1" si="21"/>
        <v/>
      </c>
      <c r="AP31" s="35" t="str">
        <f t="shared" ca="1" si="21"/>
        <v/>
      </c>
      <c r="AQ31" s="35" t="str">
        <f t="shared" ca="1" si="21"/>
        <v/>
      </c>
      <c r="AR31" s="35" t="str">
        <f t="shared" ca="1" si="21"/>
        <v/>
      </c>
      <c r="AS31" s="35" t="str">
        <f t="shared" ca="1" si="21"/>
        <v/>
      </c>
      <c r="AT31" s="35" t="str">
        <f t="shared" ca="1" si="21"/>
        <v/>
      </c>
      <c r="AU31" s="35" t="str">
        <f t="shared" ca="1" si="21"/>
        <v/>
      </c>
      <c r="AV31" s="35" t="str">
        <f t="shared" ca="1" si="21"/>
        <v/>
      </c>
      <c r="AW31" s="35" t="str">
        <f t="shared" ca="1" si="21"/>
        <v/>
      </c>
      <c r="AX31" s="35" t="str">
        <f t="shared" ca="1" si="21"/>
        <v/>
      </c>
      <c r="AY31" s="35" t="str">
        <f t="shared" ca="1" si="22"/>
        <v/>
      </c>
      <c r="AZ31" s="35" t="str">
        <f t="shared" ca="1" si="22"/>
        <v/>
      </c>
      <c r="BA31" s="35" t="str">
        <f t="shared" ca="1" si="22"/>
        <v/>
      </c>
      <c r="BB31" s="35" t="str">
        <f t="shared" ca="1" si="22"/>
        <v/>
      </c>
      <c r="BC31" s="35" t="str">
        <f t="shared" ca="1" si="22"/>
        <v/>
      </c>
      <c r="BD31" s="35" t="str">
        <f t="shared" ca="1" si="22"/>
        <v/>
      </c>
      <c r="BE31" s="35" t="str">
        <f t="shared" ca="1" si="22"/>
        <v/>
      </c>
      <c r="BF31" s="35" t="str">
        <f t="shared" ca="1" si="22"/>
        <v/>
      </c>
      <c r="BG31" s="35" t="str">
        <f t="shared" ca="1" si="22"/>
        <v/>
      </c>
      <c r="BH31" s="35" t="str">
        <f t="shared" ca="1" si="22"/>
        <v/>
      </c>
      <c r="BI31" s="35" t="str">
        <f t="shared" ca="1" si="23"/>
        <v/>
      </c>
      <c r="BJ31" s="35" t="str">
        <f t="shared" ca="1" si="23"/>
        <v/>
      </c>
      <c r="BK31" s="35" t="str">
        <f t="shared" ca="1" si="23"/>
        <v/>
      </c>
      <c r="BL31" s="35" t="str">
        <f t="shared" ca="1" si="23"/>
        <v/>
      </c>
      <c r="BM31" s="35" t="str">
        <f t="shared" ca="1" si="23"/>
        <v/>
      </c>
      <c r="BN31" s="35" t="str">
        <f t="shared" ca="1" si="23"/>
        <v/>
      </c>
    </row>
    <row r="32" spans="1:66" s="2" customFormat="1" ht="62.25" customHeight="1" thickBot="1" x14ac:dyDescent="0.3">
      <c r="A32" s="11"/>
      <c r="B32" s="31"/>
      <c r="C32" s="95" t="s">
        <v>119</v>
      </c>
      <c r="D32" s="96" t="s">
        <v>48</v>
      </c>
      <c r="E32" s="97" t="s">
        <v>40</v>
      </c>
      <c r="F32" s="98" t="s">
        <v>120</v>
      </c>
      <c r="G32" s="86"/>
      <c r="H32" s="87">
        <f>H39-42</f>
        <v>44279</v>
      </c>
      <c r="I32" s="88">
        <v>5</v>
      </c>
      <c r="J32" s="23"/>
      <c r="K32" s="35" t="str">
        <f t="shared" ca="1" si="18"/>
        <v/>
      </c>
      <c r="L32" s="35" t="str">
        <f t="shared" ca="1" si="18"/>
        <v/>
      </c>
      <c r="M32" s="35" t="str">
        <f t="shared" ca="1" si="18"/>
        <v/>
      </c>
      <c r="N32" s="35" t="str">
        <f t="shared" ca="1" si="18"/>
        <v/>
      </c>
      <c r="O32" s="35" t="str">
        <f t="shared" ca="1" si="18"/>
        <v/>
      </c>
      <c r="P32" s="35" t="str">
        <f t="shared" ca="1" si="18"/>
        <v/>
      </c>
      <c r="Q32" s="35" t="str">
        <f t="shared" ca="1" si="18"/>
        <v/>
      </c>
      <c r="R32" s="35" t="str">
        <f t="shared" ca="1" si="18"/>
        <v/>
      </c>
      <c r="S32" s="35" t="str">
        <f t="shared" ca="1" si="18"/>
        <v/>
      </c>
      <c r="T32" s="35" t="str">
        <f t="shared" ca="1" si="18"/>
        <v/>
      </c>
      <c r="U32" s="35" t="str">
        <f t="shared" ca="1" si="19"/>
        <v/>
      </c>
      <c r="V32" s="35" t="str">
        <f t="shared" ca="1" si="19"/>
        <v/>
      </c>
      <c r="W32" s="35" t="str">
        <f t="shared" ca="1" si="19"/>
        <v/>
      </c>
      <c r="X32" s="35" t="str">
        <f t="shared" ca="1" si="19"/>
        <v/>
      </c>
      <c r="Y32" s="35" t="str">
        <f t="shared" ca="1" si="19"/>
        <v/>
      </c>
      <c r="Z32" s="35" t="str">
        <f t="shared" ca="1" si="19"/>
        <v/>
      </c>
      <c r="AA32" s="35" t="str">
        <f t="shared" ca="1" si="19"/>
        <v/>
      </c>
      <c r="AB32" s="35" t="str">
        <f t="shared" ca="1" si="19"/>
        <v/>
      </c>
      <c r="AC32" s="35" t="str">
        <f t="shared" ca="1" si="19"/>
        <v/>
      </c>
      <c r="AD32" s="35" t="str">
        <f t="shared" ca="1" si="19"/>
        <v/>
      </c>
      <c r="AE32" s="35" t="str">
        <f t="shared" ca="1" si="20"/>
        <v/>
      </c>
      <c r="AF32" s="35" t="str">
        <f t="shared" ca="1" si="20"/>
        <v/>
      </c>
      <c r="AG32" s="35" t="str">
        <f t="shared" ca="1" si="20"/>
        <v/>
      </c>
      <c r="AH32" s="35" t="str">
        <f t="shared" ca="1" si="20"/>
        <v/>
      </c>
      <c r="AI32" s="35" t="str">
        <f t="shared" ca="1" si="20"/>
        <v/>
      </c>
      <c r="AJ32" s="35" t="str">
        <f t="shared" ca="1" si="20"/>
        <v/>
      </c>
      <c r="AK32" s="35" t="str">
        <f t="shared" ca="1" si="20"/>
        <v/>
      </c>
      <c r="AL32" s="35" t="str">
        <f t="shared" ca="1" si="20"/>
        <v/>
      </c>
      <c r="AM32" s="35" t="str">
        <f t="shared" ca="1" si="20"/>
        <v/>
      </c>
      <c r="AN32" s="35" t="str">
        <f t="shared" ca="1" si="20"/>
        <v/>
      </c>
      <c r="AO32" s="35" t="str">
        <f t="shared" ca="1" si="21"/>
        <v/>
      </c>
      <c r="AP32" s="35" t="str">
        <f t="shared" ca="1" si="21"/>
        <v/>
      </c>
      <c r="AQ32" s="35" t="str">
        <f t="shared" ca="1" si="21"/>
        <v/>
      </c>
      <c r="AR32" s="35" t="str">
        <f t="shared" ca="1" si="21"/>
        <v/>
      </c>
      <c r="AS32" s="35" t="str">
        <f t="shared" ca="1" si="21"/>
        <v/>
      </c>
      <c r="AT32" s="35" t="str">
        <f t="shared" ca="1" si="21"/>
        <v/>
      </c>
      <c r="AU32" s="35" t="str">
        <f t="shared" ca="1" si="21"/>
        <v/>
      </c>
      <c r="AV32" s="35" t="str">
        <f t="shared" ca="1" si="21"/>
        <v/>
      </c>
      <c r="AW32" s="35" t="str">
        <f t="shared" ca="1" si="21"/>
        <v/>
      </c>
      <c r="AX32" s="35" t="str">
        <f t="shared" ca="1" si="21"/>
        <v/>
      </c>
      <c r="AY32" s="35" t="str">
        <f t="shared" ca="1" si="22"/>
        <v/>
      </c>
      <c r="AZ32" s="35" t="str">
        <f t="shared" ca="1" si="22"/>
        <v/>
      </c>
      <c r="BA32" s="35" t="str">
        <f t="shared" ca="1" si="22"/>
        <v/>
      </c>
      <c r="BB32" s="35" t="str">
        <f t="shared" ca="1" si="22"/>
        <v/>
      </c>
      <c r="BC32" s="35" t="str">
        <f t="shared" ca="1" si="22"/>
        <v/>
      </c>
      <c r="BD32" s="35" t="str">
        <f t="shared" ca="1" si="22"/>
        <v/>
      </c>
      <c r="BE32" s="35" t="str">
        <f t="shared" ca="1" si="22"/>
        <v/>
      </c>
      <c r="BF32" s="35" t="str">
        <f t="shared" ca="1" si="22"/>
        <v/>
      </c>
      <c r="BG32" s="35" t="str">
        <f t="shared" ca="1" si="22"/>
        <v/>
      </c>
      <c r="BH32" s="35" t="str">
        <f t="shared" ca="1" si="22"/>
        <v/>
      </c>
      <c r="BI32" s="35" t="str">
        <f t="shared" ca="1" si="23"/>
        <v/>
      </c>
      <c r="BJ32" s="35" t="str">
        <f t="shared" ca="1" si="23"/>
        <v/>
      </c>
      <c r="BK32" s="35" t="str">
        <f t="shared" ca="1" si="23"/>
        <v/>
      </c>
      <c r="BL32" s="35" t="str">
        <f t="shared" ca="1" si="23"/>
        <v/>
      </c>
      <c r="BM32" s="35" t="str">
        <f t="shared" ca="1" si="23"/>
        <v/>
      </c>
      <c r="BN32" s="35" t="str">
        <f t="shared" ca="1" si="23"/>
        <v/>
      </c>
    </row>
    <row r="33" spans="1:67" s="2" customFormat="1" ht="30" customHeight="1" thickBot="1" x14ac:dyDescent="0.3">
      <c r="A33" s="11"/>
      <c r="B33" s="31"/>
      <c r="C33" s="95" t="s">
        <v>121</v>
      </c>
      <c r="D33" s="96" t="s">
        <v>49</v>
      </c>
      <c r="E33" s="97" t="s">
        <v>29</v>
      </c>
      <c r="F33" s="98" t="s">
        <v>69</v>
      </c>
      <c r="G33" s="86"/>
      <c r="H33" s="87">
        <f>H39-30</f>
        <v>44291</v>
      </c>
      <c r="I33" s="88">
        <v>1</v>
      </c>
      <c r="J33" s="23"/>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row>
    <row r="34" spans="1:67" s="2" customFormat="1" ht="30" customHeight="1" thickBot="1" x14ac:dyDescent="0.3">
      <c r="A34" s="11"/>
      <c r="B34" s="31"/>
      <c r="C34" s="95" t="s">
        <v>122</v>
      </c>
      <c r="D34" s="96" t="s">
        <v>49</v>
      </c>
      <c r="E34" s="97" t="s">
        <v>29</v>
      </c>
      <c r="F34" s="98" t="s">
        <v>68</v>
      </c>
      <c r="G34" s="86"/>
      <c r="H34" s="87">
        <f>H39-14</f>
        <v>44307</v>
      </c>
      <c r="I34" s="88">
        <v>2</v>
      </c>
      <c r="J34" s="23"/>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row>
    <row r="35" spans="1:67" s="2" customFormat="1" ht="42.75" customHeight="1" thickBot="1" x14ac:dyDescent="0.3">
      <c r="A35" s="11"/>
      <c r="B35" s="31"/>
      <c r="C35" s="95" t="s">
        <v>123</v>
      </c>
      <c r="D35" s="96" t="s">
        <v>49</v>
      </c>
      <c r="E35" s="97" t="s">
        <v>29</v>
      </c>
      <c r="F35" s="98" t="s">
        <v>66</v>
      </c>
      <c r="G35" s="86"/>
      <c r="H35" s="87">
        <f>H39-14</f>
        <v>44307</v>
      </c>
      <c r="I35" s="88">
        <v>7</v>
      </c>
      <c r="J35" s="23"/>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row>
    <row r="36" spans="1:67" s="2" customFormat="1" ht="30" customHeight="1" thickBot="1" x14ac:dyDescent="0.3">
      <c r="A36" s="11"/>
      <c r="B36" s="31"/>
      <c r="C36" s="95" t="s">
        <v>124</v>
      </c>
      <c r="D36" s="96" t="s">
        <v>49</v>
      </c>
      <c r="E36" s="97" t="s">
        <v>29</v>
      </c>
      <c r="F36" s="98" t="s">
        <v>67</v>
      </c>
      <c r="G36" s="86"/>
      <c r="H36" s="87">
        <f>H39-14</f>
        <v>44307</v>
      </c>
      <c r="I36" s="88">
        <v>7</v>
      </c>
      <c r="J36" s="23"/>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row>
    <row r="37" spans="1:67" s="2" customFormat="1" ht="39" customHeight="1" thickBot="1" x14ac:dyDescent="0.3">
      <c r="A37" s="11"/>
      <c r="B37" s="31"/>
      <c r="C37" s="95" t="s">
        <v>125</v>
      </c>
      <c r="D37" s="96" t="s">
        <v>91</v>
      </c>
      <c r="E37" s="97" t="s">
        <v>29</v>
      </c>
      <c r="F37" s="98" t="s">
        <v>92</v>
      </c>
      <c r="G37" s="86"/>
      <c r="H37" s="87">
        <f>H39-7</f>
        <v>44314</v>
      </c>
      <c r="I37" s="88">
        <v>7</v>
      </c>
      <c r="J37" s="23"/>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row>
    <row r="38" spans="1:67" s="2" customFormat="1" ht="30" customHeight="1" thickBot="1" x14ac:dyDescent="0.3">
      <c r="A38" s="11"/>
      <c r="B38" s="31"/>
      <c r="C38" s="61" t="s">
        <v>50</v>
      </c>
      <c r="D38" s="65"/>
      <c r="E38" s="69"/>
      <c r="F38" s="73"/>
      <c r="G38" s="28"/>
      <c r="H38" s="29"/>
      <c r="I38" s="30"/>
      <c r="J38" s="23"/>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7" s="2" customFormat="1" ht="30" customHeight="1" thickBot="1" x14ac:dyDescent="0.3">
      <c r="A39" s="11"/>
      <c r="B39" s="31"/>
      <c r="C39" s="90" t="s">
        <v>51</v>
      </c>
      <c r="D39" s="91" t="s">
        <v>99</v>
      </c>
      <c r="E39" s="92" t="s">
        <v>42</v>
      </c>
      <c r="F39" s="93" t="s">
        <v>52</v>
      </c>
      <c r="G39" s="86"/>
      <c r="H39" s="87">
        <v>44321</v>
      </c>
      <c r="I39" s="88">
        <v>1</v>
      </c>
      <c r="J39" s="23"/>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row>
    <row r="40" spans="1:67" s="2" customFormat="1" ht="30" customHeight="1" thickBot="1" x14ac:dyDescent="0.3">
      <c r="A40" s="11"/>
      <c r="B40" s="31"/>
      <c r="C40" s="90" t="s">
        <v>53</v>
      </c>
      <c r="D40" s="91" t="s">
        <v>54</v>
      </c>
      <c r="E40" s="92" t="s">
        <v>29</v>
      </c>
      <c r="F40" s="93" t="s">
        <v>70</v>
      </c>
      <c r="G40" s="86"/>
      <c r="H40" s="87">
        <f>H39+I39</f>
        <v>44322</v>
      </c>
      <c r="I40" s="88">
        <v>1</v>
      </c>
      <c r="J40" s="23"/>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row>
    <row r="41" spans="1:67" s="2" customFormat="1" ht="30" customHeight="1" thickBot="1" x14ac:dyDescent="0.3">
      <c r="A41" s="11"/>
      <c r="B41" s="31"/>
      <c r="C41" s="90" t="s">
        <v>55</v>
      </c>
      <c r="D41" s="91" t="s">
        <v>33</v>
      </c>
      <c r="E41" s="92" t="s">
        <v>34</v>
      </c>
      <c r="F41" s="93" t="s">
        <v>56</v>
      </c>
      <c r="G41" s="86"/>
      <c r="H41" s="87">
        <f>H39+I39</f>
        <v>44322</v>
      </c>
      <c r="I41" s="88">
        <v>7</v>
      </c>
      <c r="J41" s="23"/>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row>
    <row r="42" spans="1:67" s="2" customFormat="1" ht="33" customHeight="1" thickBot="1" x14ac:dyDescent="0.3">
      <c r="A42" s="11"/>
      <c r="B42" s="31"/>
      <c r="C42" s="90" t="s">
        <v>57</v>
      </c>
      <c r="D42" s="91" t="s">
        <v>58</v>
      </c>
      <c r="E42" s="92" t="s">
        <v>34</v>
      </c>
      <c r="F42" s="93" t="s">
        <v>93</v>
      </c>
      <c r="G42" s="86"/>
      <c r="H42" s="87">
        <f>H39+I39</f>
        <v>44322</v>
      </c>
      <c r="I42" s="88">
        <v>14</v>
      </c>
      <c r="J42" s="23"/>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row>
    <row r="43" spans="1:67" s="2" customFormat="1" ht="34.5" customHeight="1" thickBot="1" x14ac:dyDescent="0.3">
      <c r="A43" s="11"/>
      <c r="B43" s="31"/>
      <c r="C43" s="90" t="s">
        <v>59</v>
      </c>
      <c r="D43" s="91" t="s">
        <v>60</v>
      </c>
      <c r="E43" s="92" t="s">
        <v>61</v>
      </c>
      <c r="F43" s="93" t="s">
        <v>62</v>
      </c>
      <c r="G43" s="86"/>
      <c r="H43" s="87">
        <f>H42+I42</f>
        <v>44336</v>
      </c>
      <c r="I43" s="88">
        <v>21</v>
      </c>
      <c r="J43" s="23"/>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row>
    <row r="44" spans="1:67" s="2" customFormat="1" ht="30" customHeight="1" thickBot="1" x14ac:dyDescent="0.3">
      <c r="A44" s="11"/>
      <c r="B44" s="31"/>
      <c r="C44" s="90" t="s">
        <v>63</v>
      </c>
      <c r="D44" s="94" t="s">
        <v>60</v>
      </c>
      <c r="E44" s="92" t="s">
        <v>29</v>
      </c>
      <c r="F44" s="93" t="s">
        <v>64</v>
      </c>
      <c r="G44" s="86"/>
      <c r="H44" s="87">
        <f>H43+I43</f>
        <v>44357</v>
      </c>
      <c r="I44" s="88">
        <v>1</v>
      </c>
      <c r="J44" s="23"/>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row>
    <row r="45" spans="1:67" s="2" customFormat="1" ht="30" customHeight="1" x14ac:dyDescent="0.25">
      <c r="A45" s="11"/>
      <c r="B45" s="31"/>
      <c r="C45" s="47"/>
      <c r="D45" s="47"/>
      <c r="E45" s="47"/>
      <c r="F45" s="26"/>
      <c r="G45" s="28"/>
      <c r="H45" s="29"/>
      <c r="I45" s="30"/>
      <c r="J45" s="23"/>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7" s="2" customFormat="1" ht="30" customHeight="1" x14ac:dyDescent="0.25">
      <c r="A46" s="11" t="s">
        <v>1</v>
      </c>
      <c r="B46" s="31"/>
      <c r="C46" s="37"/>
      <c r="D46" s="37"/>
      <c r="E46" s="37"/>
      <c r="F46" s="26"/>
      <c r="G46" s="28"/>
      <c r="H46" s="29"/>
      <c r="I46" s="30"/>
      <c r="J46" s="23"/>
      <c r="K46" s="35" t="str">
        <f t="shared" ref="K46:AP46" ca="1" si="24">IF(AND($B46="Goal",K$5&gt;=$H46,K$5&lt;=$H46+$I46-1),2,IF(AND($B46="Milestone",K$5&gt;=$H46,K$5&lt;=$H46+$I46-1),1,""))</f>
        <v/>
      </c>
      <c r="L46" s="35" t="str">
        <f t="shared" ca="1" si="24"/>
        <v/>
      </c>
      <c r="M46" s="35" t="str">
        <f t="shared" ca="1" si="24"/>
        <v/>
      </c>
      <c r="N46" s="35" t="str">
        <f t="shared" ca="1" si="24"/>
        <v/>
      </c>
      <c r="O46" s="35" t="str">
        <f t="shared" ca="1" si="24"/>
        <v/>
      </c>
      <c r="P46" s="35" t="str">
        <f t="shared" ca="1" si="24"/>
        <v/>
      </c>
      <c r="Q46" s="35" t="str">
        <f t="shared" ca="1" si="24"/>
        <v/>
      </c>
      <c r="R46" s="35" t="str">
        <f t="shared" ca="1" si="24"/>
        <v/>
      </c>
      <c r="S46" s="35" t="str">
        <f t="shared" ca="1" si="24"/>
        <v/>
      </c>
      <c r="T46" s="35" t="str">
        <f t="shared" ca="1" si="24"/>
        <v/>
      </c>
      <c r="U46" s="35" t="str">
        <f t="shared" ca="1" si="24"/>
        <v/>
      </c>
      <c r="V46" s="35" t="str">
        <f t="shared" ca="1" si="24"/>
        <v/>
      </c>
      <c r="W46" s="35" t="str">
        <f t="shared" ca="1" si="24"/>
        <v/>
      </c>
      <c r="X46" s="35" t="str">
        <f t="shared" ca="1" si="24"/>
        <v/>
      </c>
      <c r="Y46" s="35" t="str">
        <f t="shared" ca="1" si="24"/>
        <v/>
      </c>
      <c r="Z46" s="35" t="str">
        <f t="shared" ca="1" si="24"/>
        <v/>
      </c>
      <c r="AA46" s="35" t="str">
        <f t="shared" ca="1" si="24"/>
        <v/>
      </c>
      <c r="AB46" s="35" t="str">
        <f t="shared" ca="1" si="24"/>
        <v/>
      </c>
      <c r="AC46" s="35" t="str">
        <f t="shared" ca="1" si="24"/>
        <v/>
      </c>
      <c r="AD46" s="35" t="str">
        <f t="shared" ca="1" si="24"/>
        <v/>
      </c>
      <c r="AE46" s="35" t="str">
        <f t="shared" ca="1" si="24"/>
        <v/>
      </c>
      <c r="AF46" s="35" t="str">
        <f t="shared" ca="1" si="24"/>
        <v/>
      </c>
      <c r="AG46" s="35" t="str">
        <f t="shared" ca="1" si="24"/>
        <v/>
      </c>
      <c r="AH46" s="35" t="str">
        <f t="shared" ca="1" si="24"/>
        <v/>
      </c>
      <c r="AI46" s="35" t="str">
        <f t="shared" ca="1" si="24"/>
        <v/>
      </c>
      <c r="AJ46" s="35" t="str">
        <f t="shared" ca="1" si="24"/>
        <v/>
      </c>
      <c r="AK46" s="35" t="str">
        <f t="shared" ca="1" si="24"/>
        <v/>
      </c>
      <c r="AL46" s="35" t="str">
        <f t="shared" ca="1" si="24"/>
        <v/>
      </c>
      <c r="AM46" s="35" t="str">
        <f t="shared" ca="1" si="24"/>
        <v/>
      </c>
      <c r="AN46" s="35" t="str">
        <f t="shared" ca="1" si="24"/>
        <v/>
      </c>
      <c r="AO46" s="35" t="str">
        <f t="shared" ca="1" si="24"/>
        <v/>
      </c>
      <c r="AP46" s="35" t="str">
        <f t="shared" ca="1" si="24"/>
        <v/>
      </c>
      <c r="AQ46" s="35" t="str">
        <f t="shared" ref="AQ46:BN46" ca="1" si="25">IF(AND($B46="Goal",AQ$5&gt;=$H46,AQ$5&lt;=$H46+$I46-1),2,IF(AND($B46="Milestone",AQ$5&gt;=$H46,AQ$5&lt;=$H46+$I46-1),1,""))</f>
        <v/>
      </c>
      <c r="AR46" s="35" t="str">
        <f t="shared" ca="1" si="25"/>
        <v/>
      </c>
      <c r="AS46" s="35" t="str">
        <f t="shared" ca="1" si="25"/>
        <v/>
      </c>
      <c r="AT46" s="35" t="str">
        <f t="shared" ca="1" si="25"/>
        <v/>
      </c>
      <c r="AU46" s="35" t="str">
        <f t="shared" ca="1" si="25"/>
        <v/>
      </c>
      <c r="AV46" s="35" t="str">
        <f t="shared" ca="1" si="25"/>
        <v/>
      </c>
      <c r="AW46" s="35" t="str">
        <f t="shared" ca="1" si="25"/>
        <v/>
      </c>
      <c r="AX46" s="35" t="str">
        <f t="shared" ca="1" si="25"/>
        <v/>
      </c>
      <c r="AY46" s="35" t="str">
        <f t="shared" ca="1" si="25"/>
        <v/>
      </c>
      <c r="AZ46" s="35" t="str">
        <f t="shared" ca="1" si="25"/>
        <v/>
      </c>
      <c r="BA46" s="35" t="str">
        <f t="shared" ca="1" si="25"/>
        <v/>
      </c>
      <c r="BB46" s="35" t="str">
        <f t="shared" ca="1" si="25"/>
        <v/>
      </c>
      <c r="BC46" s="35" t="str">
        <f t="shared" ca="1" si="25"/>
        <v/>
      </c>
      <c r="BD46" s="35" t="str">
        <f t="shared" ca="1" si="25"/>
        <v/>
      </c>
      <c r="BE46" s="35" t="str">
        <f t="shared" ca="1" si="25"/>
        <v/>
      </c>
      <c r="BF46" s="35" t="str">
        <f t="shared" ca="1" si="25"/>
        <v/>
      </c>
      <c r="BG46" s="35" t="str">
        <f t="shared" ca="1" si="25"/>
        <v/>
      </c>
      <c r="BH46" s="35" t="str">
        <f t="shared" ca="1" si="25"/>
        <v/>
      </c>
      <c r="BI46" s="35" t="str">
        <f t="shared" ca="1" si="25"/>
        <v/>
      </c>
      <c r="BJ46" s="35" t="str">
        <f t="shared" ca="1" si="25"/>
        <v/>
      </c>
      <c r="BK46" s="35" t="str">
        <f t="shared" ca="1" si="25"/>
        <v/>
      </c>
      <c r="BL46" s="35" t="str">
        <f t="shared" ca="1" si="25"/>
        <v/>
      </c>
      <c r="BM46" s="35" t="str">
        <f t="shared" ca="1" si="25"/>
        <v/>
      </c>
      <c r="BN46" s="35" t="str">
        <f t="shared" ca="1" si="25"/>
        <v/>
      </c>
    </row>
    <row r="47" spans="1:67" s="2" customFormat="1" ht="30" customHeight="1" thickBot="1" x14ac:dyDescent="0.3">
      <c r="A47" s="12" t="s">
        <v>16</v>
      </c>
      <c r="B47" s="76"/>
      <c r="C47" s="89" t="s">
        <v>116</v>
      </c>
      <c r="D47" s="77"/>
      <c r="E47" s="77"/>
      <c r="F47" s="78"/>
      <c r="G47" s="21"/>
      <c r="H47" s="79"/>
      <c r="I47" s="80"/>
      <c r="J47" s="21"/>
      <c r="K47" s="36"/>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row>
    <row r="48" spans="1:67" ht="30" customHeight="1" x14ac:dyDescent="0.25">
      <c r="G48" s="5"/>
      <c r="J48" s="13"/>
      <c r="K48" s="4"/>
    </row>
    <row r="49" spans="7:7" ht="30" customHeight="1" x14ac:dyDescent="0.25">
      <c r="G49" s="6"/>
    </row>
  </sheetData>
  <mergeCells count="6">
    <mergeCell ref="Z2:AC2"/>
    <mergeCell ref="AE2:AH2"/>
    <mergeCell ref="H3:I3"/>
    <mergeCell ref="K2:N2"/>
    <mergeCell ref="P2:S2"/>
    <mergeCell ref="U2:X2"/>
  </mergeCells>
  <conditionalFormatting sqref="G7:G47">
    <cfRule type="dataBar" priority="8">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K5:BN46">
    <cfRule type="expression" dxfId="19" priority="1">
      <formula>AND(TODAY()&gt;=K$5,TODAY()&lt;L$5)</formula>
    </cfRule>
  </conditionalFormatting>
  <conditionalFormatting sqref="K4:AO4">
    <cfRule type="expression" dxfId="18" priority="7">
      <formula>K$5&lt;=EOMONTH($K$5,0)</formula>
    </cfRule>
  </conditionalFormatting>
  <conditionalFormatting sqref="L4:BN4">
    <cfRule type="expression" dxfId="17" priority="3">
      <formula>AND(L$5&lt;=EOMONTH($K$5,2),L$5&gt;EOMONTH($K$5,0),L$5&gt;EOMONTH($K$5,1))</formula>
    </cfRule>
  </conditionalFormatting>
  <conditionalFormatting sqref="K4:BN4">
    <cfRule type="expression" dxfId="16" priority="2">
      <formula>AND(K$5&lt;=EOMONTH($K$5,1),K$5&gt;EOMONTH($K$5,0))</formula>
    </cfRule>
  </conditionalFormatting>
  <conditionalFormatting sqref="L47:BO47">
    <cfRule type="expression" dxfId="15" priority="71" stopIfTrue="1">
      <formula>AND(#REF!="Low Risk",K$5&gt;=#REF!,K$5&lt;=#REF!+#REF!-1)</formula>
    </cfRule>
    <cfRule type="expression" dxfId="14" priority="72" stopIfTrue="1">
      <formula>AND(#REF!="High Risk",K$5&gt;=#REF!,K$5&lt;=#REF!+#REF!-1)</formula>
    </cfRule>
    <cfRule type="expression" dxfId="13" priority="73" stopIfTrue="1">
      <formula>AND(#REF!="On Track",K$5&gt;=#REF!,K$5&lt;=#REF!+#REF!-1)</formula>
    </cfRule>
    <cfRule type="expression" dxfId="12" priority="74" stopIfTrue="1">
      <formula>AND(#REF!="Med Risk",K$5&gt;=#REF!,K$5&lt;=#REF!+#REF!-1)</formula>
    </cfRule>
    <cfRule type="expression" dxfId="11" priority="75" stopIfTrue="1">
      <formula>AND(LEN(#REF!)=0,K$5&gt;=#REF!,K$5&lt;=#REF!+#REF!-1)</formula>
    </cfRule>
  </conditionalFormatting>
  <conditionalFormatting sqref="L47:BO47">
    <cfRule type="expression" dxfId="10" priority="81">
      <formula>AND(TODAY()&gt;=K$5,TODAY()&lt;L$5)</formula>
    </cfRule>
  </conditionalFormatting>
  <conditionalFormatting sqref="K8:BN46">
    <cfRule type="expression" dxfId="9" priority="83" stopIfTrue="1">
      <formula>AND($B8="Low Risk",K$5&gt;=$H8,K$5&lt;=$H8+$I8-1)</formula>
    </cfRule>
    <cfRule type="expression" dxfId="8" priority="84" stopIfTrue="1">
      <formula>AND($B8="High Risk",K$5&gt;=$H8,K$5&lt;=$H8+$I8-1)</formula>
    </cfRule>
    <cfRule type="expression" dxfId="7" priority="85" stopIfTrue="1">
      <formula>AND($B8="On Track",K$5&gt;=$H8,K$5&lt;=$H8+$I8-1)</formula>
    </cfRule>
    <cfRule type="expression" dxfId="6" priority="86" stopIfTrue="1">
      <formula>AND($B8="Med Risk",K$5&gt;=$H8,K$5&lt;=$H8+$I8-1)</formula>
    </cfRule>
    <cfRule type="expression" dxfId="5" priority="87" stopIfTrue="1">
      <formula>AND(LEN($B8)=0,K$5&gt;=$H8,K$5&lt;=$H8+$I8-1)</formula>
    </cfRule>
  </conditionalFormatting>
  <dataValidations count="1">
    <dataValidation type="whole" operator="greaterThanOrEqual" allowBlank="1" showInputMessage="1" promptTitle="Scrolling Increment" prompt="Changing this number will scroll the Gantt Chart view." sqref="H4" xr:uid="{00000000-0002-0000-0000-000000000000}">
      <formula1>0</formula1>
    </dataValidation>
  </dataValidations>
  <hyperlinks>
    <hyperlink ref="F20" r:id="rId1" display="https://projectredcap.org/partners/join/_x000a_It takes us a maximum of three weeks to process a license request, from the time of submission. It then takes us a maximum of two additional weeks to subsequently create accounts on the internal website where your organization's IT staff can download REDCap and begin installation." xr:uid="{DAB84CB2-0339-494C-881D-92FFD604C09D}"/>
  </hyperlinks>
  <printOptions horizontalCentered="1"/>
  <pageMargins left="0.25" right="0.25" top="0.5" bottom="0.5" header="0.3" footer="0.3"/>
  <pageSetup scale="45" fitToHeight="0" orientation="landscape" r:id="rId2"/>
  <headerFooter differentFirst="1" scaleWithDoc="0">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9" r:id="rId5" name="Scroll Bar 5">
              <controlPr defaultSize="0" autoPict="0" altText="Scroll bar to scroll through the Ghantt project timeline.">
                <anchor moveWithCells="1">
                  <from>
                    <xdr:col>10</xdr:col>
                    <xdr:colOff>28575</xdr:colOff>
                    <xdr:row>5</xdr:row>
                    <xdr:rowOff>57150</xdr:rowOff>
                  </from>
                  <to>
                    <xdr:col>66</xdr:col>
                    <xdr:colOff>57150</xdr:colOff>
                    <xdr:row>5</xdr:row>
                    <xdr:rowOff>247650</xdr:rowOff>
                  </to>
                </anchor>
              </controlPr>
            </control>
          </mc:Choice>
        </mc:AlternateContent>
      </controls>
    </mc:Choice>
  </mc:AlternateContent>
  <tableParts count="1">
    <tablePart r:id="rId6"/>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G7:G47</xm:sqref>
        </x14:conditionalFormatting>
        <x14:conditionalFormatting xmlns:xm="http://schemas.microsoft.com/office/excel/2006/main">
          <x14:cfRule type="iconSet" priority="70"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L47:BO47</xm:sqref>
        </x14:conditionalFormatting>
        <x14:conditionalFormatting xmlns:xm="http://schemas.microsoft.com/office/excel/2006/main">
          <x14:cfRule type="iconSet" priority="107"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K8:BN46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showGridLines="0" zoomScale="90" zoomScaleNormal="90" workbookViewId="0">
      <selection activeCell="A3" sqref="A3"/>
    </sheetView>
  </sheetViews>
  <sheetFormatPr defaultColWidth="128.140625" defaultRowHeight="12.75" x14ac:dyDescent="0.2"/>
  <cols>
    <col min="1" max="1" width="127.28515625" style="10" customWidth="1"/>
    <col min="2" max="16384" width="128.140625" style="8"/>
  </cols>
  <sheetData>
    <row r="1" spans="1:1" ht="21" x14ac:dyDescent="0.2">
      <c r="A1" s="74" t="s">
        <v>0</v>
      </c>
    </row>
    <row r="2" spans="1:1" s="9" customFormat="1" ht="26.25" x14ac:dyDescent="0.4">
      <c r="A2" s="75" t="s">
        <v>71</v>
      </c>
    </row>
    <row r="3" spans="1:1" ht="176.45" customHeight="1" x14ac:dyDescent="0.2">
      <c r="A3" s="106" t="s">
        <v>129</v>
      </c>
    </row>
    <row r="4" spans="1:1" ht="26.25" customHeight="1" x14ac:dyDescent="0.2">
      <c r="A4" s="75" t="s">
        <v>72</v>
      </c>
    </row>
    <row r="5" spans="1:1" s="10" customFormat="1" ht="261.60000000000002" customHeight="1" x14ac:dyDescent="0.25">
      <c r="A5" s="107" t="s">
        <v>130</v>
      </c>
    </row>
    <row r="6" spans="1:1" ht="21" x14ac:dyDescent="0.2">
      <c r="A6" s="75" t="s">
        <v>73</v>
      </c>
    </row>
    <row r="7" spans="1:1" ht="15" x14ac:dyDescent="0.2">
      <c r="A7" s="108" t="s">
        <v>74</v>
      </c>
    </row>
    <row r="8" spans="1:1" ht="30" x14ac:dyDescent="0.2">
      <c r="A8" s="109" t="s">
        <v>131</v>
      </c>
    </row>
    <row r="9" spans="1:1" ht="30" x14ac:dyDescent="0.2">
      <c r="A9" s="109" t="s">
        <v>132</v>
      </c>
    </row>
    <row r="10" spans="1:1" ht="45" x14ac:dyDescent="0.2">
      <c r="A10" s="109" t="s">
        <v>133</v>
      </c>
    </row>
    <row r="11" spans="1:1" ht="30" x14ac:dyDescent="0.2">
      <c r="A11" s="109" t="s">
        <v>134</v>
      </c>
    </row>
    <row r="12" spans="1:1" ht="15" x14ac:dyDescent="0.2">
      <c r="A12" s="109" t="s">
        <v>135</v>
      </c>
    </row>
    <row r="13" spans="1:1" ht="30" x14ac:dyDescent="0.2">
      <c r="A13" s="109" t="s">
        <v>136</v>
      </c>
    </row>
    <row r="14" spans="1:1" ht="60" x14ac:dyDescent="0.2">
      <c r="A14" s="110" t="s">
        <v>137</v>
      </c>
    </row>
    <row r="15" spans="1:1" ht="30" x14ac:dyDescent="0.2">
      <c r="A15" s="110" t="s">
        <v>138</v>
      </c>
    </row>
    <row r="16" spans="1:1" ht="30" x14ac:dyDescent="0.2">
      <c r="A16" s="109" t="s">
        <v>139</v>
      </c>
    </row>
    <row r="17" spans="1:1" ht="45" x14ac:dyDescent="0.2">
      <c r="A17" s="109" t="s">
        <v>140</v>
      </c>
    </row>
    <row r="18" spans="1:1" ht="30" x14ac:dyDescent="0.2">
      <c r="A18" s="111" t="s">
        <v>94</v>
      </c>
    </row>
    <row r="19" spans="1:1" x14ac:dyDescent="0.2">
      <c r="A19" s="112"/>
    </row>
    <row r="20" spans="1:1" ht="15" x14ac:dyDescent="0.2">
      <c r="A20" s="113" t="s">
        <v>95</v>
      </c>
    </row>
    <row r="21" spans="1:1" ht="32.450000000000003" customHeight="1" x14ac:dyDescent="0.2">
      <c r="A21" s="113" t="s">
        <v>96</v>
      </c>
    </row>
  </sheetData>
  <pageMargins left="0.5" right="0.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829AC808411448B6102314D4B41F24" ma:contentTypeVersion="4" ma:contentTypeDescription="Create a new document." ma:contentTypeScope="" ma:versionID="9f7d9b5693e8c914709071b83d789d60">
  <xsd:schema xmlns:xsd="http://www.w3.org/2001/XMLSchema" xmlns:xs="http://www.w3.org/2001/XMLSchema" xmlns:p="http://schemas.microsoft.com/office/2006/metadata/properties" xmlns:ns2="8694e711-7c99-4e68-9e89-fb3e460b2d25" targetNamespace="http://schemas.microsoft.com/office/2006/metadata/properties" ma:root="true" ma:fieldsID="49f635f4f576c699d30008250345a158" ns2:_="">
    <xsd:import namespace="8694e711-7c99-4e68-9e89-fb3e460b2d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4e711-7c99-4e68-9e89-fb3e460b2d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EDBA24-6255-4317-9C08-82A113129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4e711-7c99-4e68-9e89-fb3e460b2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7704CB-2CB4-45F4-985D-44B86C93D12D}">
  <ds:schemaRefs>
    <ds:schemaRef ds:uri="http://schemas.microsoft.com/sharepoint/v3/contenttype/forms"/>
  </ds:schemaRefs>
</ds:datastoreItem>
</file>

<file path=customXml/itemProps3.xml><?xml version="1.0" encoding="utf-8"?>
<ds:datastoreItem xmlns:ds="http://schemas.openxmlformats.org/officeDocument/2006/customXml" ds:itemID="{2BD1D7B8-6EBC-4FE3-8D37-93DCF4707C51}">
  <ds:schemaRefs>
    <ds:schemaRef ds:uri="http://purl.org/dc/terms/"/>
    <ds:schemaRef ds:uri="http://purl.org/dc/dcmitype/"/>
    <ds:schemaRef ds:uri="http://schemas.microsoft.com/office/2006/metadata/properties"/>
    <ds:schemaRef ds:uri="http://schemas.microsoft.com/office/infopath/2007/PartnerControls"/>
    <ds:schemaRef ds:uri="8694e711-7c99-4e68-9e89-fb3e460b2d25"/>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Gantt</vt:lpstr>
      <vt:lpstr>How To</vt:lpstr>
      <vt:lpstr>Gantt!Print_Titles</vt:lpstr>
      <vt:lpstr>Project_Start</vt:lpstr>
      <vt:lpstr>Scrolling_Increment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2021-01-27T19:14:47Z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0x01010090829AC808411448B6102314D4B41F24</vt:lpwstr>
  </property>
</Properties>
</file>